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 mio Drive\2025-2026\Circolari 2025-2026\Scrutini primo quadr 2025-2026\"/>
    </mc:Choice>
  </mc:AlternateContent>
  <xr:revisionPtr revIDLastSave="0" documentId="8_{3ACCF3DA-9BAB-43E4-AC54-4FE76E656E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portamento" sheetId="1" r:id="rId1"/>
    <sheet name="archivio" sheetId="2" r:id="rId2"/>
  </sheets>
  <definedNames>
    <definedName name="_xlnm._FilterDatabase" localSheetId="1" hidden="1">archivio!$A$6:$A$13</definedName>
    <definedName name="_xlnm.Print_Area" localSheetId="0">Comportamento!$A$1:$Q$45</definedName>
    <definedName name="_xlnm.Extract" localSheetId="0">Comportamento!$B$3</definedName>
    <definedName name="Frequenza">archivio!$G$7:$G$13</definedName>
    <definedName name="Frquenza">archivio!$G$7:$G$13</definedName>
    <definedName name="Impegno">archivio!$E$7:$E$13</definedName>
    <definedName name="Partecipazione">archivio!$F$7:$F$13</definedName>
    <definedName name="Prevvedimenti_disciplinari">archivio!$D$7:$D$13</definedName>
    <definedName name="Puntualita">archivio!$H$7:$H$13</definedName>
    <definedName name="Rispetto_cose">archivio!$C$7:$C$13</definedName>
    <definedName name="Rispetto_persone">archivio!$B$7:$B$13</definedName>
    <definedName name="Rispetto_Regole">archivio!$A$7:$A$13</definedName>
    <definedName name="Rispotto_Regole">archivio!$A$7:$A$13</definedName>
  </definedNames>
  <calcPr calcId="191029"/>
</workbook>
</file>

<file path=xl/calcChain.xml><?xml version="1.0" encoding="utf-8"?>
<calcChain xmlns="http://schemas.openxmlformats.org/spreadsheetml/2006/main">
  <c r="L4" i="1" l="1"/>
  <c r="M4" i="1" s="1"/>
  <c r="L5" i="1"/>
  <c r="M5" i="1" s="1"/>
  <c r="L6" i="1"/>
  <c r="L7" i="1"/>
  <c r="L8" i="1"/>
  <c r="L9" i="1"/>
  <c r="L10" i="1"/>
  <c r="M10" i="1" s="1"/>
  <c r="L11" i="1"/>
  <c r="M11" i="1" s="1"/>
  <c r="L12" i="1"/>
  <c r="L13" i="1"/>
  <c r="L14" i="1"/>
  <c r="M14" i="1" s="1"/>
  <c r="L15" i="1"/>
  <c r="L16" i="1"/>
  <c r="L17" i="1"/>
  <c r="M17" i="1" s="1"/>
  <c r="L18" i="1"/>
  <c r="L19" i="1"/>
  <c r="L20" i="1"/>
  <c r="L21" i="1"/>
  <c r="L22" i="1"/>
  <c r="M22" i="1" s="1"/>
  <c r="L23" i="1"/>
  <c r="L24" i="1"/>
  <c r="L25" i="1"/>
  <c r="L26" i="1"/>
  <c r="M26" i="1" s="1"/>
  <c r="L27" i="1"/>
  <c r="L28" i="1"/>
  <c r="M28" i="1" s="1"/>
  <c r="L29" i="1"/>
  <c r="L30" i="1"/>
  <c r="L31" i="1"/>
  <c r="L32" i="1"/>
  <c r="M32" i="1" s="1"/>
  <c r="L33" i="1"/>
  <c r="L3" i="1"/>
  <c r="M3" i="1" s="1"/>
  <c r="P3" i="1"/>
  <c r="Q3" i="1" s="1"/>
  <c r="J15" i="2"/>
  <c r="J14" i="2"/>
  <c r="K3" i="1"/>
  <c r="M8" i="1"/>
  <c r="M6" i="1"/>
  <c r="M7" i="1"/>
  <c r="M9" i="1"/>
  <c r="M12" i="1"/>
  <c r="M13" i="1"/>
  <c r="M15" i="1"/>
  <c r="M16" i="1"/>
  <c r="M18" i="1"/>
  <c r="M19" i="1"/>
  <c r="M20" i="1"/>
  <c r="M21" i="1"/>
  <c r="M23" i="1"/>
  <c r="M24" i="1"/>
  <c r="M25" i="1"/>
  <c r="M27" i="1"/>
  <c r="M29" i="1"/>
  <c r="M30" i="1"/>
  <c r="M31" i="1"/>
  <c r="M3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O3" i="1"/>
  <c r="O4" i="1"/>
  <c r="P4" i="1"/>
  <c r="Q4" i="1" s="1"/>
  <c r="O5" i="1"/>
  <c r="P5" i="1"/>
  <c r="Q5" i="1" s="1"/>
  <c r="O6" i="1"/>
  <c r="P6" i="1"/>
  <c r="Q6" i="1" s="1"/>
  <c r="O7" i="1"/>
  <c r="P7" i="1"/>
  <c r="Q7" i="1"/>
  <c r="O8" i="1"/>
  <c r="P8" i="1"/>
  <c r="Q8" i="1" s="1"/>
  <c r="O9" i="1"/>
  <c r="P9" i="1"/>
  <c r="Q9" i="1" s="1"/>
  <c r="O10" i="1"/>
  <c r="P10" i="1"/>
  <c r="Q10" i="1" s="1"/>
  <c r="O11" i="1"/>
  <c r="P11" i="1"/>
  <c r="Q11" i="1" s="1"/>
  <c r="O12" i="1"/>
  <c r="P12" i="1"/>
  <c r="Q12" i="1" s="1"/>
  <c r="O13" i="1"/>
  <c r="P13" i="1"/>
  <c r="Q13" i="1" s="1"/>
  <c r="O14" i="1"/>
  <c r="P14" i="1"/>
  <c r="Q14" i="1" s="1"/>
  <c r="O15" i="1"/>
  <c r="P15" i="1"/>
  <c r="Q15" i="1" s="1"/>
  <c r="O16" i="1"/>
  <c r="P16" i="1"/>
  <c r="Q16" i="1" s="1"/>
  <c r="O17" i="1"/>
  <c r="P17" i="1"/>
  <c r="Q17" i="1" s="1"/>
  <c r="O18" i="1"/>
  <c r="P18" i="1"/>
  <c r="Q18" i="1" s="1"/>
  <c r="O19" i="1"/>
  <c r="P19" i="1"/>
  <c r="Q19" i="1" s="1"/>
  <c r="O20" i="1"/>
  <c r="P20" i="1"/>
  <c r="Q20" i="1" s="1"/>
  <c r="O21" i="1"/>
  <c r="P21" i="1"/>
  <c r="Q21" i="1" s="1"/>
  <c r="O22" i="1"/>
  <c r="P22" i="1"/>
  <c r="Q22" i="1" s="1"/>
  <c r="O23" i="1"/>
  <c r="P23" i="1"/>
  <c r="Q23" i="1" s="1"/>
  <c r="O24" i="1"/>
  <c r="P24" i="1"/>
  <c r="Q24" i="1" s="1"/>
  <c r="O25" i="1"/>
  <c r="P25" i="1"/>
  <c r="Q25" i="1" s="1"/>
  <c r="O26" i="1"/>
  <c r="P26" i="1"/>
  <c r="Q26" i="1" s="1"/>
  <c r="O27" i="1"/>
  <c r="P27" i="1"/>
  <c r="Q27" i="1" s="1"/>
  <c r="O28" i="1"/>
  <c r="P28" i="1"/>
  <c r="Q28" i="1" s="1"/>
  <c r="O29" i="1"/>
  <c r="P29" i="1"/>
  <c r="Q29" i="1" s="1"/>
  <c r="O30" i="1"/>
  <c r="P30" i="1"/>
  <c r="Q30" i="1" s="1"/>
  <c r="O31" i="1"/>
  <c r="P31" i="1"/>
  <c r="Q31" i="1" s="1"/>
  <c r="O32" i="1"/>
  <c r="P32" i="1"/>
  <c r="Q32" i="1" s="1"/>
  <c r="O33" i="1"/>
  <c r="P33" i="1"/>
  <c r="Q33" i="1" s="1"/>
</calcChain>
</file>

<file path=xl/sharedStrings.xml><?xml version="1.0" encoding="utf-8"?>
<sst xmlns="http://schemas.openxmlformats.org/spreadsheetml/2006/main" count="89" uniqueCount="53">
  <si>
    <t>Rispetto delle regole</t>
  </si>
  <si>
    <t>Rispetto delle persone</t>
  </si>
  <si>
    <t>Rispetto delle cose</t>
  </si>
  <si>
    <t>Provvedimenti disciplinari</t>
  </si>
  <si>
    <t>Impegno</t>
  </si>
  <si>
    <t>Partecipazione</t>
  </si>
  <si>
    <t>Frequenza</t>
  </si>
  <si>
    <t>Puntualità</t>
  </si>
  <si>
    <t>Nominativo alunno</t>
  </si>
  <si>
    <t>Nr</t>
  </si>
  <si>
    <t>Anno scolastico</t>
  </si>
  <si>
    <t>Classe</t>
  </si>
  <si>
    <t>Sezione</t>
  </si>
  <si>
    <t>Indirizzo</t>
  </si>
  <si>
    <t>Media</t>
  </si>
  <si>
    <t>Pesata</t>
  </si>
  <si>
    <t>Voto</t>
  </si>
  <si>
    <t>_______________</t>
  </si>
  <si>
    <t>Data Alcamo</t>
  </si>
  <si>
    <t>Dirigente Scolastico</t>
  </si>
  <si>
    <t>5 - Nessun rispetto delle regole</t>
  </si>
  <si>
    <t>5 - Ha comportamenti da bullo lesivi della dignità delle persone</t>
  </si>
  <si>
    <r>
      <t xml:space="preserve">5 - Ha comportamenti </t>
    </r>
    <r>
      <rPr>
        <sz val="12"/>
        <color indexed="63"/>
        <rFont val="Garamond"/>
        <family val="1"/>
      </rPr>
      <t xml:space="preserve">vandalistici </t>
    </r>
    <r>
      <rPr>
        <sz val="12"/>
        <color indexed="63"/>
        <rFont val="Garamond"/>
        <family val="1"/>
      </rPr>
      <t xml:space="preserve">e </t>
    </r>
    <r>
      <rPr>
        <sz val="12"/>
        <color indexed="63"/>
        <rFont val="Garamond"/>
        <family val="1"/>
      </rPr>
      <t>disonesti</t>
    </r>
  </si>
  <si>
    <r>
      <t xml:space="preserve">5 - Sospensioni superiori </t>
    </r>
    <r>
      <rPr>
        <sz val="12"/>
        <color indexed="63"/>
        <rFont val="Garamond"/>
        <family val="1"/>
      </rPr>
      <t xml:space="preserve">ai 15 </t>
    </r>
    <r>
      <rPr>
        <sz val="12"/>
        <color indexed="63"/>
        <rFont val="Garamond"/>
        <family val="1"/>
      </rPr>
      <t xml:space="preserve">Giorni, </t>
    </r>
    <r>
      <rPr>
        <sz val="12"/>
        <color indexed="63"/>
        <rFont val="Garamond"/>
        <family val="1"/>
      </rPr>
      <t>accompagnate da infrazioni reiterate</t>
    </r>
  </si>
  <si>
    <t>5 - Occasionale (oltre 32 gg di assenza)</t>
  </si>
  <si>
    <t>10 - Notevole</t>
  </si>
  <si>
    <t>10 - Nessun provvedimento Disciplinare</t>
  </si>
  <si>
    <t>10 - Lodevole</t>
  </si>
  <si>
    <t>10 - Assidua (sino a 4 gg di assenza)</t>
  </si>
  <si>
    <t>9 - Richiami verbali ma non significativi</t>
  </si>
  <si>
    <t>9 - Consapevole</t>
  </si>
  <si>
    <t>9 - Regolare (da 5 a 8 gg di assenza)</t>
  </si>
  <si>
    <t>6 - Sporadica (da 21 a 31 gg di assenza)</t>
  </si>
  <si>
    <t>7 - Irregolare(da 13 a 20 gg di assenza)</t>
  </si>
  <si>
    <t>8 - Abbastanza regolare (da 9 a 12 gg di assenza)</t>
  </si>
  <si>
    <t>7 - Accettabile</t>
  </si>
  <si>
    <t>6 - Sufficiente</t>
  </si>
  <si>
    <t>8 - Soddisfacente</t>
  </si>
  <si>
    <r>
      <t xml:space="preserve">6 - Note ripetute o sistematiche </t>
    </r>
    <r>
      <rPr>
        <i/>
        <sz val="12"/>
        <color indexed="63"/>
        <rFont val="Garamond"/>
        <family val="1"/>
      </rPr>
      <t xml:space="preserve">/ </t>
    </r>
    <r>
      <rPr>
        <sz val="12"/>
        <color indexed="63"/>
        <rFont val="Garamond"/>
        <family val="1"/>
      </rPr>
      <t>sospensioni inferiori ai 15 giorni o assegnazione di lavori Socialmente utili</t>
    </r>
  </si>
  <si>
    <t>7 - 1 o 2 note / sospensioni occasionali / sospensioni collettive</t>
  </si>
  <si>
    <r>
      <t>8 - Richiami formali (documentati</t>
    </r>
    <r>
      <rPr>
        <sz val="12"/>
        <color indexed="23"/>
        <rFont val="Garamond"/>
        <family val="1"/>
      </rPr>
      <t xml:space="preserve">, </t>
    </r>
    <r>
      <rPr>
        <sz val="12"/>
        <color indexed="63"/>
        <rFont val="Garamond"/>
        <family val="1"/>
      </rPr>
      <t xml:space="preserve">per </t>
    </r>
    <r>
      <rPr>
        <sz val="12"/>
        <color indexed="63"/>
        <rFont val="Garamond"/>
        <family val="1"/>
      </rPr>
      <t>esempio</t>
    </r>
    <r>
      <rPr>
        <sz val="12"/>
        <color indexed="23"/>
        <rFont val="Garamond"/>
        <family val="1"/>
      </rPr>
      <t xml:space="preserve">, </t>
    </r>
    <r>
      <rPr>
        <sz val="12"/>
        <color indexed="63"/>
        <rFont val="Garamond"/>
        <family val="1"/>
      </rPr>
      <t xml:space="preserve">dalla </t>
    </r>
    <r>
      <rPr>
        <sz val="12"/>
        <color indexed="63"/>
        <rFont val="Garamond"/>
        <family val="1"/>
      </rPr>
      <t>sc</t>
    </r>
    <r>
      <rPr>
        <sz val="12"/>
        <color indexed="63"/>
        <rFont val="Garamond"/>
        <family val="1"/>
      </rPr>
      <t>heda</t>
    </r>
    <r>
      <rPr>
        <sz val="12"/>
        <color indexed="23"/>
        <rFont val="Garamond"/>
        <family val="1"/>
      </rPr>
      <t xml:space="preserve"> </t>
    </r>
    <r>
      <rPr>
        <sz val="12"/>
        <color indexed="63"/>
        <rFont val="Garamond"/>
        <family val="1"/>
      </rPr>
      <t>informativa)</t>
    </r>
    <r>
      <rPr>
        <sz val="12"/>
        <color indexed="63"/>
        <rFont val="Garamond"/>
        <family val="1"/>
      </rPr>
      <t/>
    </r>
  </si>
  <si>
    <t>8 - Attento / Rigoroso</t>
  </si>
  <si>
    <t>8 - Attenta / Rigorosa</t>
  </si>
  <si>
    <t>5 - Occasionale (oltre nr 21entrate/uscite)</t>
  </si>
  <si>
    <t>6 - Sporadica (da nr 17 a 20 entrate/uscite)</t>
  </si>
  <si>
    <t>7 - Irregolare(da nr 13 a 16 entrate/uscite)</t>
  </si>
  <si>
    <t>8 - Abbastanza regolare (da nr 9 a 12 entrate/uscite)</t>
  </si>
  <si>
    <t>9 - Regolare (da nr 5 a 8 entrate/uscite)</t>
  </si>
  <si>
    <t>10 - Assidua (sino a nr 4 entrate/uscite)</t>
  </si>
  <si>
    <t>5 - Insufficiente</t>
  </si>
  <si>
    <t>Formazione scuola-lavoro (ex PCTO)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</si>
  <si>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Istituto Tecnico Economico e Tecnologico “Girolamo Caruso”                                                                                                                                                                                                                                                                                                                                                                                                                                    Anno Scolastico 2025/2026                                                                                                                                                                                                                                                                                                                                                                                                                                                                                                                                                                                                                                                                                                                                         Classe: ______________ Sezione: _____________ Indirizzo ______________________________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</si>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</sst>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indexed="63"/>
      <name val="Garamond"/>
      <family val="1"/>
    </font>
    <font>
      <i/>
      <sz val="12"/>
      <color indexed="63"/>
      <name val="Garamond"/>
      <family val="1"/>
    </font>
    <font>
      <sz val="12"/>
      <color indexed="23"/>
      <name val="Garamond"/>
      <family val="1"/>
    </font>
    <font>
      <b/>
      <sz val="11"/>
      <color theme="1"/>
      <name val="Calibri"/>
      <family val="2"/>
      <scheme val="minor"/>
    </font>
    <font>
      <sz val="12"/>
      <color rgb="FF000000"/>
      <name val="Garamond"/>
      <family val="1"/>
    </font>
    <font>
      <sz val="12"/>
      <color rgb="FF302E34"/>
      <name val="Garamond"/>
      <family val="1"/>
    </font>
    <font>
      <sz val="12"/>
      <color theme="1"/>
      <name val="Garamond"/>
      <family val="1"/>
    </font>
    <font>
      <sz val="12"/>
      <color rgb="FF414046"/>
      <name val="Garamond"/>
      <family val="1"/>
    </font>
    <font>
      <b/>
      <sz val="12"/>
      <color rgb="FF000000"/>
      <name val="Garamond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2" xfId="0" applyBorder="1"/>
    <xf numFmtId="2" fontId="0" fillId="0" borderId="1" xfId="0" applyNumberFormat="1" applyBorder="1"/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justify" vertical="top" wrapText="1"/>
    </xf>
    <xf numFmtId="0" fontId="5" fillId="0" borderId="4" xfId="0" applyFont="1" applyBorder="1" applyAlignment="1">
      <alignment vertical="top" wrapText="1"/>
    </xf>
    <xf numFmtId="9" fontId="9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782170</xdr:colOff>
      <xdr:row>0</xdr:row>
      <xdr:rowOff>104775</xdr:rowOff>
    </xdr:from>
    <xdr:to>
      <xdr:col>7</xdr:col>
      <xdr:colOff>43142</xdr:colOff>
      <xdr:row>0</xdr:row>
      <xdr:rowOff>638175</xdr:rowOff>
    </xdr:to>
    <xdr:pic>
      <xdr:nvPicPr>
        <xdr:cNvPr id="1064" name="Picture 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9770" y="104775"/>
          <a:ext cx="5429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5"/>
  <sheetViews>
    <sheetView tabSelected="1" zoomScale="85" zoomScaleNormal="85" workbookViewId="0">
      <selection activeCell="F19" sqref="F19"/>
    </sheetView>
  </sheetViews>
  <sheetFormatPr defaultRowHeight="14.4" x14ac:dyDescent="0.3"/>
  <cols>
    <col min="1" max="1" width="3.44140625" customWidth="1"/>
    <col min="2" max="2" width="30.6640625" customWidth="1"/>
    <col min="3" max="10" width="18.6640625" customWidth="1"/>
    <col min="11" max="11" width="9" customWidth="1"/>
    <col min="12" max="12" width="8.33203125" customWidth="1"/>
    <col min="13" max="13" width="7.88671875" customWidth="1"/>
    <col min="14" max="14" width="18.5546875" customWidth="1"/>
    <col min="15" max="15" width="8.5546875" customWidth="1"/>
    <col min="16" max="17" width="7.88671875" customWidth="1"/>
  </cols>
  <sheetData>
    <row r="1" spans="1:17" ht="96.75" customHeight="1" x14ac:dyDescent="0.3">
      <c r="A1" s="18" t="s">
        <v>51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28.8" x14ac:dyDescent="0.3">
      <c r="A2" s="2" t="s">
        <v>9</v>
      </c>
      <c r="B2" s="2" t="s">
        <v>8</v>
      </c>
      <c r="C2" s="3" t="s">
        <v>0</v>
      </c>
      <c r="D2" s="3" t="s">
        <v>1</v>
      </c>
      <c r="E2" s="3" t="s">
        <v>2</v>
      </c>
      <c r="F2" s="3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14</v>
      </c>
      <c r="L2" s="2" t="s">
        <v>15</v>
      </c>
      <c r="M2" s="2" t="s">
        <v>16</v>
      </c>
      <c r="N2" s="20" t="s">
        <v>50</v>
      </c>
      <c r="O2" s="2" t="s">
        <v>14</v>
      </c>
      <c r="P2" s="2" t="s">
        <v>15</v>
      </c>
      <c r="Q2" s="2" t="s">
        <v>16</v>
      </c>
    </row>
    <row r="3" spans="1:17" x14ac:dyDescent="0.3">
      <c r="A3" s="1">
        <v>1</v>
      </c>
      <c r="B3" s="1"/>
      <c r="C3" s="1"/>
      <c r="D3" s="1"/>
      <c r="E3" s="1"/>
      <c r="F3" s="1"/>
      <c r="G3" s="1"/>
      <c r="H3" s="1"/>
      <c r="I3" s="1"/>
      <c r="J3" s="1"/>
      <c r="K3" s="6" t="e">
        <f>(VLOOKUP(C3,archivio!$A$7:$J$13,10,FALSE)+VLOOKUP(D3,archivio!$B$7:$J$13,9,FALSE)+VLOOKUP(E3,archivio!$C$7:$J$13,8,FALSE)+VLOOKUP(F3,archivio!$D$7:$J$13,7,FALSE)+VLOOKUP(G3,archivio!$E$7:$J$13,6,FALSE)+VLOOKUP(H3,archivio!$F$7:$J$13,5,FALSE)+VLOOKUP(I3,archivio!$G$7:$J$13,4,FALSE)+VLOOKUP(J3,archivio!$H$7:$J$13,3,FALSE))/8</f>
        <v>#N/A</v>
      </c>
      <c r="L3" s="6" t="e">
        <f>VLOOKUP(C3,archivio!$A$7:$J$13,10,FALSE)*archivio!$A$15+VLOOKUP(D3,archivio!$B$7:$J$13,9,FALSE)*archivio!$B$15+VLOOKUP(E3,archivio!$C$7:$J$13,8,FALSE)*archivio!$C$15+VLOOKUP(F3,archivio!$D$7:$J$13,7,FALSE)*archivio!$D$15+VLOOKUP(G3,archivio!$E$7:$J$13,6,FALSE)*archivio!$E$15+VLOOKUP(H3,archivio!$F$7:$J$13,5,FALSE)*archivio!$F$15+VLOOKUP(I3,archivio!$G$7:$J$13,4,FALSE)*archivio!$G$15+VLOOKUP(J3,archivio!$H$7:$J$13,3,FALSE)*archivio!$H$15</f>
        <v>#N/A</v>
      </c>
      <c r="M3" s="1" t="e">
        <f>ROUND(L3,0)</f>
        <v>#N/A</v>
      </c>
      <c r="N3" s="1"/>
      <c r="O3" s="6" t="e">
        <f>(VLOOKUP(C3,archivio!$A$7:$J$13,10,FALSE)+VLOOKUP(D3,archivio!$B$7:$J$13,9,FALSE)+VLOOKUP(E3,archivio!$C$7:$J$13,8,FALSE)+VLOOKUP(F3,archivio!$D$7:$J$13,7,FALSE)+VLOOKUP(G3,archivio!$E$7:$J$13,6,FALSE)+VLOOKUP(H3,archivio!$F$7:$J$13,5,FALSE)+VLOOKUP(I3,archivio!$G$7:$J$13,4,FALSE)+VLOOKUP(J3,archivio!$H$7:$J$13,3,FALSE)+VLOOKUP(N3,archivio!$I$7:$J$13,2,FALSE))/9</f>
        <v>#N/A</v>
      </c>
      <c r="P3" s="6" t="e">
        <f>VLOOKUP(C3,archivio!$A$7:$J$13,10,FALSE)*archivio!$A$14+VLOOKUP(D3,archivio!$B$7:$J$13,9,FALSE)*archivio!$B$14+VLOOKUP(E3,archivio!$C$7:$J$13,8,FALSE)*archivio!$C$14+VLOOKUP(F3,archivio!$D$7:$J$13,7,FALSE)*archivio!$D$14+VLOOKUP(G3,archivio!$E$7:$J$13,6,FALSE)*archivio!$E$14+VLOOKUP(H3,archivio!$F$7:$J$13,5,FALSE)*archivio!$F$14+VLOOKUP(I3,archivio!$G$7:$J$13,4,FALSE)*archivio!$G$14+VLOOKUP(J3,archivio!$H$7:$J$13,3,FALSE)*archivio!$H$14+VLOOKUP(N3,archivio!$I$7:$J$13,2,FALSE)*archivio!$I$14</f>
        <v>#N/A</v>
      </c>
      <c r="Q3" s="1" t="e">
        <f>ROUND(P3,0)</f>
        <v>#N/A</v>
      </c>
    </row>
    <row r="4" spans="1:17" x14ac:dyDescent="0.3">
      <c r="A4" s="1">
        <v>2</v>
      </c>
      <c r="B4" s="1"/>
      <c r="C4" s="1"/>
      <c r="D4" s="1"/>
      <c r="E4" s="1"/>
      <c r="F4" s="1"/>
      <c r="G4" s="1"/>
      <c r="H4" s="1"/>
      <c r="I4" s="1"/>
      <c r="J4" s="1"/>
      <c r="K4" s="6" t="e">
        <f>(VLOOKUP(C4,archivio!$A$7:$J$13,10,FALSE)+VLOOKUP(D4,archivio!$B$7:$J$13,9,FALSE)+VLOOKUP(E4,archivio!$C$7:$J$13,8,FALSE)+VLOOKUP(F4,archivio!$D$7:$J$13,7,FALSE)+VLOOKUP(G4,archivio!$E$7:$J$13,6,FALSE)+VLOOKUP(H4,archivio!$F$7:$J$13,5,FALSE)+VLOOKUP(I4,archivio!$G$7:$J$13,4,FALSE)+VLOOKUP(J4,archivio!$H$7:$J$13,3,FALSE)/8)</f>
        <v>#N/A</v>
      </c>
      <c r="L4" s="6" t="e">
        <f>VLOOKUP(C4,archivio!$A$7:$J$13,10,FALSE)*archivio!$A$15+VLOOKUP(D4,archivio!$B$7:$J$13,9,FALSE)*archivio!$B$15+VLOOKUP(E4,archivio!$C$7:$J$13,8,FALSE)*archivio!$C$15+VLOOKUP(F4,archivio!$D$7:$J$13,7,FALSE)*archivio!$D$15+VLOOKUP(G4,archivio!$E$7:$J$13,6,FALSE)*archivio!$E$15+VLOOKUP(H4,archivio!$F$7:$J$13,5,FALSE)*archivio!$F$15+VLOOKUP(I4,archivio!$G$7:$J$13,4,FALSE)*archivio!$G$15+VLOOKUP(J4,archivio!$H$7:$J$13,3,FALSE)*archivio!$H$15</f>
        <v>#N/A</v>
      </c>
      <c r="M4" s="1" t="e">
        <f t="shared" ref="M4:M33" si="0">ROUND(L4,0)</f>
        <v>#N/A</v>
      </c>
      <c r="N4" s="1"/>
      <c r="O4" s="6" t="e">
        <f>(VLOOKUP(C4,archivio!$A$7:$J$13,10,FALSE)+VLOOKUP(D4,archivio!$B$7:$J$13,9,FALSE)+VLOOKUP(E4,archivio!$C$7:$J$13,8,FALSE)+VLOOKUP(F4,archivio!$D$7:$J$13,7,FALSE)+VLOOKUP(G4,archivio!$E$7:$J$13,6,FALSE)+VLOOKUP(H4,archivio!$F$7:$J$13,5,FALSE)+VLOOKUP(I4,archivio!$G$7:$J$13,4,FALSE)+VLOOKUP(J4,archivio!$H$7:$J$13,3,FALSE)+VLOOKUP(N4,archivio!$I$7:$J$13,2,FALSE))/9</f>
        <v>#N/A</v>
      </c>
      <c r="P4" s="6" t="e">
        <f>VLOOKUP(C4,archivio!$A$7:$J$13,10,FALSE)*archivio!$A$14+VLOOKUP(D4,archivio!$B$7:$J$13,9,FALSE)*archivio!$B$14+VLOOKUP(E4,archivio!$C$7:$J$13,8,FALSE)*archivio!$C$14+VLOOKUP(F4,archivio!$D$7:$J$13,7,FALSE)*archivio!$D$14+VLOOKUP(G4,archivio!$E$7:$J$13,6,FALSE)*archivio!$E$14+VLOOKUP(H4,archivio!$F$7:$J$13,5,FALSE)*archivio!$F$14+VLOOKUP(I4,archivio!$G$7:$J$13,4,FALSE)*archivio!$G$14+VLOOKUP(J4,archivio!$H$7:$J$13,3,FALSE)*archivio!$H$14+VLOOKUP(N4,archivio!$I$7:$J$13,2,FALSE)*archivio!$I$14</f>
        <v>#N/A</v>
      </c>
      <c r="Q4" s="1" t="e">
        <f t="shared" ref="Q4:Q33" si="1">ROUND(P4,0)</f>
        <v>#N/A</v>
      </c>
    </row>
    <row r="5" spans="1:17" x14ac:dyDescent="0.3">
      <c r="A5" s="1">
        <v>3</v>
      </c>
      <c r="B5" s="1"/>
      <c r="C5" s="1"/>
      <c r="D5" s="1"/>
      <c r="E5" s="1"/>
      <c r="F5" s="1"/>
      <c r="G5" s="1"/>
      <c r="H5" s="1"/>
      <c r="I5" s="1"/>
      <c r="J5" s="1"/>
      <c r="K5" s="6" t="e">
        <f>(VLOOKUP(C5,archivio!$A$7:$J$13,10,FALSE)+VLOOKUP(D5,archivio!$B$7:$J$13,9,FALSE)+VLOOKUP(E5,archivio!$C$7:$J$13,8,FALSE)+VLOOKUP(F5,archivio!$D$7:$J$13,7,FALSE)+VLOOKUP(G5,archivio!$E$7:$J$13,6,FALSE)+VLOOKUP(H5,archivio!$F$7:$J$13,5,FALSE)+VLOOKUP(I5,archivio!$G$7:$J$13,4,FALSE)+VLOOKUP(J5,archivio!$H$7:$J$13,3,FALSE)/8)</f>
        <v>#N/A</v>
      </c>
      <c r="L5" s="6" t="e">
        <f>VLOOKUP(C5,archivio!$A$7:$J$13,10,FALSE)*archivio!$A$15+VLOOKUP(D5,archivio!$B$7:$J$13,9,FALSE)*archivio!$B$15+VLOOKUP(E5,archivio!$C$7:$J$13,8,FALSE)*archivio!$C$15+VLOOKUP(F5,archivio!$D$7:$J$13,7,FALSE)*archivio!$D$15+VLOOKUP(G5,archivio!$E$7:$J$13,6,FALSE)*archivio!$E$15+VLOOKUP(H5,archivio!$F$7:$J$13,5,FALSE)*archivio!$F$15+VLOOKUP(I5,archivio!$G$7:$J$13,4,FALSE)*archivio!$G$15+VLOOKUP(J5,archivio!$H$7:$J$13,3,FALSE)*archivio!$H$15</f>
        <v>#N/A</v>
      </c>
      <c r="M5" s="1" t="e">
        <f t="shared" si="0"/>
        <v>#N/A</v>
      </c>
      <c r="N5" s="1"/>
      <c r="O5" s="6" t="e">
        <f>(VLOOKUP(C5,archivio!$A$7:$J$13,10,FALSE)+VLOOKUP(D5,archivio!$B$7:$J$13,9,FALSE)+VLOOKUP(E5,archivio!$C$7:$J$13,8,FALSE)+VLOOKUP(F5,archivio!$D$7:$J$13,7,FALSE)+VLOOKUP(G5,archivio!$E$7:$J$13,6,FALSE)+VLOOKUP(H5,archivio!$F$7:$J$13,5,FALSE)+VLOOKUP(I5,archivio!$G$7:$J$13,4,FALSE)+VLOOKUP(J5,archivio!$H$7:$J$13,3,FALSE)+VLOOKUP(N5,archivio!$I$7:$J$13,2,FALSE))/9</f>
        <v>#N/A</v>
      </c>
      <c r="P5" s="6" t="e">
        <f>VLOOKUP(C5,archivio!$A$7:$J$13,10,FALSE)*archivio!$A$14+VLOOKUP(D5,archivio!$B$7:$J$13,9,FALSE)*archivio!$B$14+VLOOKUP(E5,archivio!$C$7:$J$13,8,FALSE)*archivio!$C$14+VLOOKUP(F5,archivio!$D$7:$J$13,7,FALSE)*archivio!$D$14+VLOOKUP(G5,archivio!$E$7:$J$13,6,FALSE)*archivio!$E$14+VLOOKUP(H5,archivio!$F$7:$J$13,5,FALSE)*archivio!$F$14+VLOOKUP(I5,archivio!$G$7:$J$13,4,FALSE)*archivio!$G$14+VLOOKUP(J5,archivio!$H$7:$J$13,3,FALSE)*archivio!$H$14+VLOOKUP(N5,archivio!$I$7:$J$13,2,FALSE)*archivio!$I$14</f>
        <v>#N/A</v>
      </c>
      <c r="Q5" s="1" t="e">
        <f t="shared" si="1"/>
        <v>#N/A</v>
      </c>
    </row>
    <row r="6" spans="1:17" x14ac:dyDescent="0.3">
      <c r="A6" s="1">
        <v>4</v>
      </c>
      <c r="B6" s="1"/>
      <c r="C6" s="1"/>
      <c r="D6" s="1"/>
      <c r="E6" s="1"/>
      <c r="F6" s="1"/>
      <c r="G6" s="1"/>
      <c r="H6" s="1"/>
      <c r="I6" s="1"/>
      <c r="J6" s="1"/>
      <c r="K6" s="6" t="e">
        <f>(VLOOKUP(C6,archivio!$A$7:$J$13,10,FALSE)+VLOOKUP(D6,archivio!$B$7:$J$13,9,FALSE)+VLOOKUP(E6,archivio!$C$7:$J$13,8,FALSE)+VLOOKUP(F6,archivio!$D$7:$J$13,7,FALSE)+VLOOKUP(G6,archivio!$E$7:$J$13,6,FALSE)+VLOOKUP(H6,archivio!$F$7:$J$13,5,FALSE)+VLOOKUP(I6,archivio!$G$7:$J$13,4,FALSE)+VLOOKUP(J6,archivio!$H$7:$J$13,3,FALSE)/8)</f>
        <v>#N/A</v>
      </c>
      <c r="L6" s="6" t="e">
        <f>VLOOKUP(C6,archivio!$A$7:$J$13,10,FALSE)*archivio!$A$15+VLOOKUP(D6,archivio!$B$7:$J$13,9,FALSE)*archivio!$B$15+VLOOKUP(E6,archivio!$C$7:$J$13,8,FALSE)*archivio!$C$15+VLOOKUP(F6,archivio!$D$7:$J$13,7,FALSE)*archivio!$D$15+VLOOKUP(G6,archivio!$E$7:$J$13,6,FALSE)*archivio!$E$15+VLOOKUP(H6,archivio!$F$7:$J$13,5,FALSE)*archivio!$F$15+VLOOKUP(I6,archivio!$G$7:$J$13,4,FALSE)*archivio!$G$15+VLOOKUP(J6,archivio!$H$7:$J$13,3,FALSE)*archivio!$H$15</f>
        <v>#N/A</v>
      </c>
      <c r="M6" s="1" t="e">
        <f t="shared" si="0"/>
        <v>#N/A</v>
      </c>
      <c r="N6" s="1"/>
      <c r="O6" s="6" t="e">
        <f>(VLOOKUP(C6,archivio!$A$7:$J$13,10,FALSE)+VLOOKUP(D6,archivio!$B$7:$J$13,9,FALSE)+VLOOKUP(E6,archivio!$C$7:$J$13,8,FALSE)+VLOOKUP(F6,archivio!$D$7:$J$13,7,FALSE)+VLOOKUP(G6,archivio!$E$7:$J$13,6,FALSE)+VLOOKUP(H6,archivio!$F$7:$J$13,5,FALSE)+VLOOKUP(I6,archivio!$G$7:$J$13,4,FALSE)+VLOOKUP(J6,archivio!$H$7:$J$13,3,FALSE)+VLOOKUP(N6,archivio!$I$7:$J$13,2,FALSE))/9</f>
        <v>#N/A</v>
      </c>
      <c r="P6" s="6" t="e">
        <f>VLOOKUP(C6,archivio!$A$7:$J$13,10,FALSE)*archivio!$A$14+VLOOKUP(D6,archivio!$B$7:$J$13,9,FALSE)*archivio!$B$14+VLOOKUP(E6,archivio!$C$7:$J$13,8,FALSE)*archivio!$C$14+VLOOKUP(F6,archivio!$D$7:$J$13,7,FALSE)*archivio!$D$14+VLOOKUP(G6,archivio!$E$7:$J$13,6,FALSE)*archivio!$E$14+VLOOKUP(H6,archivio!$F$7:$J$13,5,FALSE)*archivio!$F$14+VLOOKUP(I6,archivio!$G$7:$J$13,4,FALSE)*archivio!$G$14+VLOOKUP(J6,archivio!$H$7:$J$13,3,FALSE)*archivio!$H$14+VLOOKUP(N6,archivio!$I$7:$J$13,2,FALSE)*archivio!$I$14</f>
        <v>#N/A</v>
      </c>
      <c r="Q6" s="1" t="e">
        <f t="shared" si="1"/>
        <v>#N/A</v>
      </c>
    </row>
    <row r="7" spans="1:17" x14ac:dyDescent="0.3">
      <c r="A7" s="1">
        <v>5</v>
      </c>
      <c r="B7" s="1"/>
      <c r="C7" s="1"/>
      <c r="D7" s="1"/>
      <c r="E7" s="1"/>
      <c r="F7" s="1"/>
      <c r="G7" s="1"/>
      <c r="H7" s="1"/>
      <c r="I7" s="1"/>
      <c r="J7" s="1"/>
      <c r="K7" s="6" t="e">
        <f>(VLOOKUP(C7,archivio!$A$7:$J$13,10,FALSE)+VLOOKUP(D7,archivio!$B$7:$J$13,9,FALSE)+VLOOKUP(E7,archivio!$C$7:$J$13,8,FALSE)+VLOOKUP(F7,archivio!$D$7:$J$13,7,FALSE)+VLOOKUP(G7,archivio!$E$7:$J$13,6,FALSE)+VLOOKUP(H7,archivio!$F$7:$J$13,5,FALSE)+VLOOKUP(I7,archivio!$G$7:$J$13,4,FALSE)+VLOOKUP(J7,archivio!$H$7:$J$13,3,FALSE)/8)</f>
        <v>#N/A</v>
      </c>
      <c r="L7" s="6" t="e">
        <f>VLOOKUP(C7,archivio!$A$7:$J$13,10,FALSE)*archivio!$A$15+VLOOKUP(D7,archivio!$B$7:$J$13,9,FALSE)*archivio!$B$15+VLOOKUP(E7,archivio!$C$7:$J$13,8,FALSE)*archivio!$C$15+VLOOKUP(F7,archivio!$D$7:$J$13,7,FALSE)*archivio!$D$15+VLOOKUP(G7,archivio!$E$7:$J$13,6,FALSE)*archivio!$E$15+VLOOKUP(H7,archivio!$F$7:$J$13,5,FALSE)*archivio!$F$15+VLOOKUP(I7,archivio!$G$7:$J$13,4,FALSE)*archivio!$G$15+VLOOKUP(J7,archivio!$H$7:$J$13,3,FALSE)*archivio!$H$15</f>
        <v>#N/A</v>
      </c>
      <c r="M7" s="1" t="e">
        <f t="shared" si="0"/>
        <v>#N/A</v>
      </c>
      <c r="N7" s="1"/>
      <c r="O7" s="6" t="e">
        <f>(VLOOKUP(C7,archivio!$A$7:$J$13,10,FALSE)+VLOOKUP(D7,archivio!$B$7:$J$13,9,FALSE)+VLOOKUP(E7,archivio!$C$7:$J$13,8,FALSE)+VLOOKUP(F7,archivio!$D$7:$J$13,7,FALSE)+VLOOKUP(G7,archivio!$E$7:$J$13,6,FALSE)+VLOOKUP(H7,archivio!$F$7:$J$13,5,FALSE)+VLOOKUP(I7,archivio!$G$7:$J$13,4,FALSE)+VLOOKUP(J7,archivio!$H$7:$J$13,3,FALSE)+VLOOKUP(N7,archivio!$I$7:$J$13,2,FALSE))/9</f>
        <v>#N/A</v>
      </c>
      <c r="P7" s="6" t="e">
        <f>VLOOKUP(C7,archivio!$A$7:$J$13,10,FALSE)*archivio!$A$14+VLOOKUP(D7,archivio!$B$7:$J$13,9,FALSE)*archivio!$B$14+VLOOKUP(E7,archivio!$C$7:$J$13,8,FALSE)*archivio!$C$14+VLOOKUP(F7,archivio!$D$7:$J$13,7,FALSE)*archivio!$D$14+VLOOKUP(G7,archivio!$E$7:$J$13,6,FALSE)*archivio!$E$14+VLOOKUP(H7,archivio!$F$7:$J$13,5,FALSE)*archivio!$F$14+VLOOKUP(I7,archivio!$G$7:$J$13,4,FALSE)*archivio!$G$14+VLOOKUP(J7,archivio!$H$7:$J$13,3,FALSE)*archivio!$H$14+VLOOKUP(N7,archivio!$I$7:$J$13,2,FALSE)*archivio!$I$14</f>
        <v>#N/A</v>
      </c>
      <c r="Q7" s="1" t="e">
        <f t="shared" si="1"/>
        <v>#N/A</v>
      </c>
    </row>
    <row r="8" spans="1:17" x14ac:dyDescent="0.3">
      <c r="A8" s="1">
        <v>6</v>
      </c>
      <c r="B8" s="1"/>
      <c r="C8" s="1"/>
      <c r="D8" s="1"/>
      <c r="E8" s="1"/>
      <c r="F8" s="1"/>
      <c r="G8" s="1"/>
      <c r="H8" s="1"/>
      <c r="I8" s="1"/>
      <c r="J8" s="1"/>
      <c r="K8" s="6" t="e">
        <f>(VLOOKUP(C8,archivio!$A$7:$J$13,10,FALSE)+VLOOKUP(D8,archivio!$B$7:$J$13,9,FALSE)+VLOOKUP(E8,archivio!$C$7:$J$13,8,FALSE)+VLOOKUP(F8,archivio!$D$7:$J$13,7,FALSE)+VLOOKUP(G8,archivio!$E$7:$J$13,6,FALSE)+VLOOKUP(H8,archivio!$F$7:$J$13,5,FALSE)+VLOOKUP(I8,archivio!$G$7:$J$13,4,FALSE)+VLOOKUP(J8,archivio!$H$7:$J$13,3,FALSE)/8)</f>
        <v>#N/A</v>
      </c>
      <c r="L8" s="6" t="e">
        <f>VLOOKUP(C8,archivio!$A$7:$J$13,10,FALSE)*archivio!$A$15+VLOOKUP(D8,archivio!$B$7:$J$13,9,FALSE)*archivio!$B$15+VLOOKUP(E8,archivio!$C$7:$J$13,8,FALSE)*archivio!$C$15+VLOOKUP(F8,archivio!$D$7:$J$13,7,FALSE)*archivio!$D$15+VLOOKUP(G8,archivio!$E$7:$J$13,6,FALSE)*archivio!$E$15+VLOOKUP(H8,archivio!$F$7:$J$13,5,FALSE)*archivio!$F$15+VLOOKUP(I8,archivio!$G$7:$J$13,4,FALSE)*archivio!$G$15+VLOOKUP(J8,archivio!$H$7:$J$13,3,FALSE)*archivio!$H$15</f>
        <v>#N/A</v>
      </c>
      <c r="M8" s="1" t="e">
        <f t="shared" si="0"/>
        <v>#N/A</v>
      </c>
      <c r="N8" s="1"/>
      <c r="O8" s="6" t="e">
        <f>(VLOOKUP(C8,archivio!$A$7:$J$13,10,FALSE)+VLOOKUP(D8,archivio!$B$7:$J$13,9,FALSE)+VLOOKUP(E8,archivio!$C$7:$J$13,8,FALSE)+VLOOKUP(F8,archivio!$D$7:$J$13,7,FALSE)+VLOOKUP(G8,archivio!$E$7:$J$13,6,FALSE)+VLOOKUP(H8,archivio!$F$7:$J$13,5,FALSE)+VLOOKUP(I8,archivio!$G$7:$J$13,4,FALSE)+VLOOKUP(J8,archivio!$H$7:$J$13,3,FALSE)+VLOOKUP(N8,archivio!$I$7:$J$13,2,FALSE))/9</f>
        <v>#N/A</v>
      </c>
      <c r="P8" s="6" t="e">
        <f>VLOOKUP(C8,archivio!$A$7:$J$13,10,FALSE)*archivio!$A$14+VLOOKUP(D8,archivio!$B$7:$J$13,9,FALSE)*archivio!$B$14+VLOOKUP(E8,archivio!$C$7:$J$13,8,FALSE)*archivio!$C$14+VLOOKUP(F8,archivio!$D$7:$J$13,7,FALSE)*archivio!$D$14+VLOOKUP(G8,archivio!$E$7:$J$13,6,FALSE)*archivio!$E$14+VLOOKUP(H8,archivio!$F$7:$J$13,5,FALSE)*archivio!$F$14+VLOOKUP(I8,archivio!$G$7:$J$13,4,FALSE)*archivio!$G$14+VLOOKUP(J8,archivio!$H$7:$J$13,3,FALSE)*archivio!$H$14+VLOOKUP(N8,archivio!$I$7:$J$13,2,FALSE)*archivio!$I$14</f>
        <v>#N/A</v>
      </c>
      <c r="Q8" s="1" t="e">
        <f t="shared" si="1"/>
        <v>#N/A</v>
      </c>
    </row>
    <row r="9" spans="1:17" x14ac:dyDescent="0.3">
      <c r="A9" s="1">
        <v>7</v>
      </c>
      <c r="B9" s="1"/>
      <c r="C9" s="1"/>
      <c r="D9" s="1"/>
      <c r="E9" s="1"/>
      <c r="F9" s="1"/>
      <c r="G9" s="1"/>
      <c r="H9" s="1"/>
      <c r="I9" s="1"/>
      <c r="J9" s="1"/>
      <c r="K9" s="6" t="e">
        <f>(VLOOKUP(C9,archivio!$A$7:$J$13,10,FALSE)+VLOOKUP(D9,archivio!$B$7:$J$13,9,FALSE)+VLOOKUP(E9,archivio!$C$7:$J$13,8,FALSE)+VLOOKUP(F9,archivio!$D$7:$J$13,7,FALSE)+VLOOKUP(G9,archivio!$E$7:$J$13,6,FALSE)+VLOOKUP(H9,archivio!$F$7:$J$13,5,FALSE)+VLOOKUP(I9,archivio!$G$7:$J$13,4,FALSE)+VLOOKUP(J9,archivio!$H$7:$J$13,3,FALSE)/8)</f>
        <v>#N/A</v>
      </c>
      <c r="L9" s="6" t="e">
        <f>VLOOKUP(C9,archivio!$A$7:$J$13,10,FALSE)*archivio!$A$15+VLOOKUP(D9,archivio!$B$7:$J$13,9,FALSE)*archivio!$B$15+VLOOKUP(E9,archivio!$C$7:$J$13,8,FALSE)*archivio!$C$15+VLOOKUP(F9,archivio!$D$7:$J$13,7,FALSE)*archivio!$D$15+VLOOKUP(G9,archivio!$E$7:$J$13,6,FALSE)*archivio!$E$15+VLOOKUP(H9,archivio!$F$7:$J$13,5,FALSE)*archivio!$F$15+VLOOKUP(I9,archivio!$G$7:$J$13,4,FALSE)*archivio!$G$15+VLOOKUP(J9,archivio!$H$7:$J$13,3,FALSE)*archivio!$H$15</f>
        <v>#N/A</v>
      </c>
      <c r="M9" s="1" t="e">
        <f t="shared" si="0"/>
        <v>#N/A</v>
      </c>
      <c r="N9" s="1"/>
      <c r="O9" s="6" t="e">
        <f>(VLOOKUP(C9,archivio!$A$7:$J$13,10,FALSE)+VLOOKUP(D9,archivio!$B$7:$J$13,9,FALSE)+VLOOKUP(E9,archivio!$C$7:$J$13,8,FALSE)+VLOOKUP(F9,archivio!$D$7:$J$13,7,FALSE)+VLOOKUP(G9,archivio!$E$7:$J$13,6,FALSE)+VLOOKUP(H9,archivio!$F$7:$J$13,5,FALSE)+VLOOKUP(I9,archivio!$G$7:$J$13,4,FALSE)+VLOOKUP(J9,archivio!$H$7:$J$13,3,FALSE)+VLOOKUP(N9,archivio!$I$7:$J$13,2,FALSE))/9</f>
        <v>#N/A</v>
      </c>
      <c r="P9" s="6" t="e">
        <f>VLOOKUP(C9,archivio!$A$7:$J$13,10,FALSE)*archivio!$A$14+VLOOKUP(D9,archivio!$B$7:$J$13,9,FALSE)*archivio!$B$14+VLOOKUP(E9,archivio!$C$7:$J$13,8,FALSE)*archivio!$C$14+VLOOKUP(F9,archivio!$D$7:$J$13,7,FALSE)*archivio!$D$14+VLOOKUP(G9,archivio!$E$7:$J$13,6,FALSE)*archivio!$E$14+VLOOKUP(H9,archivio!$F$7:$J$13,5,FALSE)*archivio!$F$14+VLOOKUP(I9,archivio!$G$7:$J$13,4,FALSE)*archivio!$G$14+VLOOKUP(J9,archivio!$H$7:$J$13,3,FALSE)*archivio!$H$14+VLOOKUP(N9,archivio!$I$7:$J$13,2,FALSE)*archivio!$I$14</f>
        <v>#N/A</v>
      </c>
      <c r="Q9" s="1" t="e">
        <f t="shared" si="1"/>
        <v>#N/A</v>
      </c>
    </row>
    <row r="10" spans="1:17" x14ac:dyDescent="0.3">
      <c r="A10" s="1">
        <v>8</v>
      </c>
      <c r="B10" s="1"/>
      <c r="C10" s="1"/>
      <c r="D10" s="1"/>
      <c r="E10" s="1"/>
      <c r="F10" s="1"/>
      <c r="G10" s="1"/>
      <c r="H10" s="1"/>
      <c r="I10" s="1"/>
      <c r="J10" s="1"/>
      <c r="K10" s="6" t="e">
        <f>(VLOOKUP(C10,archivio!$A$7:$J$13,10,FALSE)+VLOOKUP(D10,archivio!$B$7:$J$13,9,FALSE)+VLOOKUP(E10,archivio!$C$7:$J$13,8,FALSE)+VLOOKUP(F10,archivio!$D$7:$J$13,7,FALSE)+VLOOKUP(G10,archivio!$E$7:$J$13,6,FALSE)+VLOOKUP(H10,archivio!$F$7:$J$13,5,FALSE)+VLOOKUP(I10,archivio!$G$7:$J$13,4,FALSE)+VLOOKUP(J10,archivio!$H$7:$J$13,3,FALSE)/8)</f>
        <v>#N/A</v>
      </c>
      <c r="L10" s="6" t="e">
        <f>VLOOKUP(C10,archivio!$A$7:$J$13,10,FALSE)*archivio!$A$15+VLOOKUP(D10,archivio!$B$7:$J$13,9,FALSE)*archivio!$B$15+VLOOKUP(E10,archivio!$C$7:$J$13,8,FALSE)*archivio!$C$15+VLOOKUP(F10,archivio!$D$7:$J$13,7,FALSE)*archivio!$D$15+VLOOKUP(G10,archivio!$E$7:$J$13,6,FALSE)*archivio!$E$15+VLOOKUP(H10,archivio!$F$7:$J$13,5,FALSE)*archivio!$F$15+VLOOKUP(I10,archivio!$G$7:$J$13,4,FALSE)*archivio!$G$15+VLOOKUP(J10,archivio!$H$7:$J$13,3,FALSE)*archivio!$H$15</f>
        <v>#N/A</v>
      </c>
      <c r="M10" s="1" t="e">
        <f t="shared" si="0"/>
        <v>#N/A</v>
      </c>
      <c r="N10" s="1"/>
      <c r="O10" s="6" t="e">
        <f>(VLOOKUP(C10,archivio!$A$7:$J$13,10,FALSE)+VLOOKUP(D10,archivio!$B$7:$J$13,9,FALSE)+VLOOKUP(E10,archivio!$C$7:$J$13,8,FALSE)+VLOOKUP(F10,archivio!$D$7:$J$13,7,FALSE)+VLOOKUP(G10,archivio!$E$7:$J$13,6,FALSE)+VLOOKUP(H10,archivio!$F$7:$J$13,5,FALSE)+VLOOKUP(I10,archivio!$G$7:$J$13,4,FALSE)+VLOOKUP(J10,archivio!$H$7:$J$13,3,FALSE)+VLOOKUP(N10,archivio!$I$7:$J$13,2,FALSE))/9</f>
        <v>#N/A</v>
      </c>
      <c r="P10" s="6" t="e">
        <f>VLOOKUP(C10,archivio!$A$7:$J$13,10,FALSE)*archivio!$A$14+VLOOKUP(D10,archivio!$B$7:$J$13,9,FALSE)*archivio!$B$14+VLOOKUP(E10,archivio!$C$7:$J$13,8,FALSE)*archivio!$C$14+VLOOKUP(F10,archivio!$D$7:$J$13,7,FALSE)*archivio!$D$14+VLOOKUP(G10,archivio!$E$7:$J$13,6,FALSE)*archivio!$E$14+VLOOKUP(H10,archivio!$F$7:$J$13,5,FALSE)*archivio!$F$14+VLOOKUP(I10,archivio!$G$7:$J$13,4,FALSE)*archivio!$G$14+VLOOKUP(J10,archivio!$H$7:$J$13,3,FALSE)*archivio!$H$14+VLOOKUP(N10,archivio!$I$7:$J$13,2,FALSE)*archivio!$I$14</f>
        <v>#N/A</v>
      </c>
      <c r="Q10" s="1" t="e">
        <f t="shared" si="1"/>
        <v>#N/A</v>
      </c>
    </row>
    <row r="11" spans="1:17" x14ac:dyDescent="0.3">
      <c r="A11" s="1">
        <v>9</v>
      </c>
      <c r="B11" s="1"/>
      <c r="C11" s="1"/>
      <c r="D11" s="1"/>
      <c r="E11" s="1"/>
      <c r="F11" s="1"/>
      <c r="G11" s="1"/>
      <c r="H11" s="1"/>
      <c r="I11" s="1"/>
      <c r="J11" s="1"/>
      <c r="K11" s="6" t="e">
        <f>(VLOOKUP(C11,archivio!$A$7:$J$13,10,FALSE)+VLOOKUP(D11,archivio!$B$7:$J$13,9,FALSE)+VLOOKUP(E11,archivio!$C$7:$J$13,8,FALSE)+VLOOKUP(F11,archivio!$D$7:$J$13,7,FALSE)+VLOOKUP(G11,archivio!$E$7:$J$13,6,FALSE)+VLOOKUP(H11,archivio!$F$7:$J$13,5,FALSE)+VLOOKUP(I11,archivio!$G$7:$J$13,4,FALSE)+VLOOKUP(J11,archivio!$H$7:$J$13,3,FALSE)/8)</f>
        <v>#N/A</v>
      </c>
      <c r="L11" s="6" t="e">
        <f>VLOOKUP(C11,archivio!$A$7:$J$13,10,FALSE)*archivio!$A$15+VLOOKUP(D11,archivio!$B$7:$J$13,9,FALSE)*archivio!$B$15+VLOOKUP(E11,archivio!$C$7:$J$13,8,FALSE)*archivio!$C$15+VLOOKUP(F11,archivio!$D$7:$J$13,7,FALSE)*archivio!$D$15+VLOOKUP(G11,archivio!$E$7:$J$13,6,FALSE)*archivio!$E$15+VLOOKUP(H11,archivio!$F$7:$J$13,5,FALSE)*archivio!$F$15+VLOOKUP(I11,archivio!$G$7:$J$13,4,FALSE)*archivio!$G$15+VLOOKUP(J11,archivio!$H$7:$J$13,3,FALSE)*archivio!$H$15</f>
        <v>#N/A</v>
      </c>
      <c r="M11" s="1" t="e">
        <f t="shared" si="0"/>
        <v>#N/A</v>
      </c>
      <c r="N11" s="1"/>
      <c r="O11" s="6" t="e">
        <f>(VLOOKUP(C11,archivio!$A$7:$J$13,10,FALSE)+VLOOKUP(D11,archivio!$B$7:$J$13,9,FALSE)+VLOOKUP(E11,archivio!$C$7:$J$13,8,FALSE)+VLOOKUP(F11,archivio!$D$7:$J$13,7,FALSE)+VLOOKUP(G11,archivio!$E$7:$J$13,6,FALSE)+VLOOKUP(H11,archivio!$F$7:$J$13,5,FALSE)+VLOOKUP(I11,archivio!$G$7:$J$13,4,FALSE)+VLOOKUP(J11,archivio!$H$7:$J$13,3,FALSE)+VLOOKUP(N11,archivio!$I$7:$J$13,2,FALSE))/9</f>
        <v>#N/A</v>
      </c>
      <c r="P11" s="6" t="e">
        <f>VLOOKUP(C11,archivio!$A$7:$J$13,10,FALSE)*archivio!$A$14+VLOOKUP(D11,archivio!$B$7:$J$13,9,FALSE)*archivio!$B$14+VLOOKUP(E11,archivio!$C$7:$J$13,8,FALSE)*archivio!$C$14+VLOOKUP(F11,archivio!$D$7:$J$13,7,FALSE)*archivio!$D$14+VLOOKUP(G11,archivio!$E$7:$J$13,6,FALSE)*archivio!$E$14+VLOOKUP(H11,archivio!$F$7:$J$13,5,FALSE)*archivio!$F$14+VLOOKUP(I11,archivio!$G$7:$J$13,4,FALSE)*archivio!$G$14+VLOOKUP(J11,archivio!$H$7:$J$13,3,FALSE)*archivio!$H$14+VLOOKUP(N11,archivio!$I$7:$J$13,2,FALSE)*archivio!$I$14</f>
        <v>#N/A</v>
      </c>
      <c r="Q11" s="1" t="e">
        <f t="shared" si="1"/>
        <v>#N/A</v>
      </c>
    </row>
    <row r="12" spans="1:17" x14ac:dyDescent="0.3">
      <c r="A12" s="1">
        <v>10</v>
      </c>
      <c r="B12" s="1"/>
      <c r="C12" s="1"/>
      <c r="D12" s="1"/>
      <c r="E12" s="1"/>
      <c r="F12" s="1"/>
      <c r="G12" s="1"/>
      <c r="H12" s="1"/>
      <c r="I12" s="1"/>
      <c r="J12" s="1"/>
      <c r="K12" s="6" t="e">
        <f>(VLOOKUP(C12,archivio!$A$7:$J$13,10,FALSE)+VLOOKUP(D12,archivio!$B$7:$J$13,9,FALSE)+VLOOKUP(E12,archivio!$C$7:$J$13,8,FALSE)+VLOOKUP(F12,archivio!$D$7:$J$13,7,FALSE)+VLOOKUP(G12,archivio!$E$7:$J$13,6,FALSE)+VLOOKUP(H12,archivio!$F$7:$J$13,5,FALSE)+VLOOKUP(I12,archivio!$G$7:$J$13,4,FALSE)+VLOOKUP(J12,archivio!$H$7:$J$13,3,FALSE)/8)</f>
        <v>#N/A</v>
      </c>
      <c r="L12" s="6" t="e">
        <f>VLOOKUP(C12,archivio!$A$7:$J$13,10,FALSE)*archivio!$A$15+VLOOKUP(D12,archivio!$B$7:$J$13,9,FALSE)*archivio!$B$15+VLOOKUP(E12,archivio!$C$7:$J$13,8,FALSE)*archivio!$C$15+VLOOKUP(F12,archivio!$D$7:$J$13,7,FALSE)*archivio!$D$15+VLOOKUP(G12,archivio!$E$7:$J$13,6,FALSE)*archivio!$E$15+VLOOKUP(H12,archivio!$F$7:$J$13,5,FALSE)*archivio!$F$15+VLOOKUP(I12,archivio!$G$7:$J$13,4,FALSE)*archivio!$G$15+VLOOKUP(J12,archivio!$H$7:$J$13,3,FALSE)*archivio!$H$15</f>
        <v>#N/A</v>
      </c>
      <c r="M12" s="1" t="e">
        <f t="shared" si="0"/>
        <v>#N/A</v>
      </c>
      <c r="N12" s="1"/>
      <c r="O12" s="6" t="e">
        <f>(VLOOKUP(C12,archivio!$A$7:$J$13,10,FALSE)+VLOOKUP(D12,archivio!$B$7:$J$13,9,FALSE)+VLOOKUP(E12,archivio!$C$7:$J$13,8,FALSE)+VLOOKUP(F12,archivio!$D$7:$J$13,7,FALSE)+VLOOKUP(G12,archivio!$E$7:$J$13,6,FALSE)+VLOOKUP(H12,archivio!$F$7:$J$13,5,FALSE)+VLOOKUP(I12,archivio!$G$7:$J$13,4,FALSE)+VLOOKUP(J12,archivio!$H$7:$J$13,3,FALSE)+VLOOKUP(N12,archivio!$I$7:$J$13,2,FALSE))/9</f>
        <v>#N/A</v>
      </c>
      <c r="P12" s="6" t="e">
        <f>VLOOKUP(C12,archivio!$A$7:$J$13,10,FALSE)*archivio!$A$14+VLOOKUP(D12,archivio!$B$7:$J$13,9,FALSE)*archivio!$B$14+VLOOKUP(E12,archivio!$C$7:$J$13,8,FALSE)*archivio!$C$14+VLOOKUP(F12,archivio!$D$7:$J$13,7,FALSE)*archivio!$D$14+VLOOKUP(G12,archivio!$E$7:$J$13,6,FALSE)*archivio!$E$14+VLOOKUP(H12,archivio!$F$7:$J$13,5,FALSE)*archivio!$F$14+VLOOKUP(I12,archivio!$G$7:$J$13,4,FALSE)*archivio!$G$14+VLOOKUP(J12,archivio!$H$7:$J$13,3,FALSE)*archivio!$H$14+VLOOKUP(N12,archivio!$I$7:$J$13,2,FALSE)*archivio!$I$14</f>
        <v>#N/A</v>
      </c>
      <c r="Q12" s="1" t="e">
        <f t="shared" si="1"/>
        <v>#N/A</v>
      </c>
    </row>
    <row r="13" spans="1:17" x14ac:dyDescent="0.3">
      <c r="A13" s="1">
        <v>11</v>
      </c>
      <c r="B13" s="1"/>
      <c r="C13" s="1"/>
      <c r="D13" s="1"/>
      <c r="E13" s="1"/>
      <c r="F13" s="1"/>
      <c r="G13" s="1"/>
      <c r="H13" s="1"/>
      <c r="I13" s="1"/>
      <c r="J13" s="1"/>
      <c r="K13" s="6" t="e">
        <f>(VLOOKUP(C13,archivio!$A$7:$J$13,10,FALSE)+VLOOKUP(D13,archivio!$B$7:$J$13,9,FALSE)+VLOOKUP(E13,archivio!$C$7:$J$13,8,FALSE)+VLOOKUP(F13,archivio!$D$7:$J$13,7,FALSE)+VLOOKUP(G13,archivio!$E$7:$J$13,6,FALSE)+VLOOKUP(H13,archivio!$F$7:$J$13,5,FALSE)+VLOOKUP(I13,archivio!$G$7:$J$13,4,FALSE)+VLOOKUP(J13,archivio!$H$7:$J$13,3,FALSE)/8)</f>
        <v>#N/A</v>
      </c>
      <c r="L13" s="6" t="e">
        <f>VLOOKUP(C13,archivio!$A$7:$J$13,10,FALSE)*archivio!$A$15+VLOOKUP(D13,archivio!$B$7:$J$13,9,FALSE)*archivio!$B$15+VLOOKUP(E13,archivio!$C$7:$J$13,8,FALSE)*archivio!$C$15+VLOOKUP(F13,archivio!$D$7:$J$13,7,FALSE)*archivio!$D$15+VLOOKUP(G13,archivio!$E$7:$J$13,6,FALSE)*archivio!$E$15+VLOOKUP(H13,archivio!$F$7:$J$13,5,FALSE)*archivio!$F$15+VLOOKUP(I13,archivio!$G$7:$J$13,4,FALSE)*archivio!$G$15+VLOOKUP(J13,archivio!$H$7:$J$13,3,FALSE)*archivio!$H$15</f>
        <v>#N/A</v>
      </c>
      <c r="M13" s="1" t="e">
        <f t="shared" si="0"/>
        <v>#N/A</v>
      </c>
      <c r="N13" s="1"/>
      <c r="O13" s="6" t="e">
        <f>(VLOOKUP(C13,archivio!$A$7:$J$13,10,FALSE)+VLOOKUP(D13,archivio!$B$7:$J$13,9,FALSE)+VLOOKUP(E13,archivio!$C$7:$J$13,8,FALSE)+VLOOKUP(F13,archivio!$D$7:$J$13,7,FALSE)+VLOOKUP(G13,archivio!$E$7:$J$13,6,FALSE)+VLOOKUP(H13,archivio!$F$7:$J$13,5,FALSE)+VLOOKUP(I13,archivio!$G$7:$J$13,4,FALSE)+VLOOKUP(J13,archivio!$H$7:$J$13,3,FALSE)+VLOOKUP(N13,archivio!$I$7:$J$13,2,FALSE))/9</f>
        <v>#N/A</v>
      </c>
      <c r="P13" s="6" t="e">
        <f>VLOOKUP(C13,archivio!$A$7:$J$13,10,FALSE)*archivio!$A$14+VLOOKUP(D13,archivio!$B$7:$J$13,9,FALSE)*archivio!$B$14+VLOOKUP(E13,archivio!$C$7:$J$13,8,FALSE)*archivio!$C$14+VLOOKUP(F13,archivio!$D$7:$J$13,7,FALSE)*archivio!$D$14+VLOOKUP(G13,archivio!$E$7:$J$13,6,FALSE)*archivio!$E$14+VLOOKUP(H13,archivio!$F$7:$J$13,5,FALSE)*archivio!$F$14+VLOOKUP(I13,archivio!$G$7:$J$13,4,FALSE)*archivio!$G$14+VLOOKUP(J13,archivio!$H$7:$J$13,3,FALSE)*archivio!$H$14+VLOOKUP(N13,archivio!$I$7:$J$13,2,FALSE)*archivio!$I$14</f>
        <v>#N/A</v>
      </c>
      <c r="Q13" s="1" t="e">
        <f t="shared" si="1"/>
        <v>#N/A</v>
      </c>
    </row>
    <row r="14" spans="1:17" x14ac:dyDescent="0.3">
      <c r="A14" s="1">
        <v>12</v>
      </c>
      <c r="B14" s="1"/>
      <c r="C14" s="1"/>
      <c r="D14" s="1"/>
      <c r="E14" s="1"/>
      <c r="F14" s="1"/>
      <c r="G14" s="1"/>
      <c r="H14" s="1"/>
      <c r="I14" s="1"/>
      <c r="J14" s="1"/>
      <c r="K14" s="6" t="e">
        <f>(VLOOKUP(C14,archivio!$A$7:$J$13,10,FALSE)+VLOOKUP(D14,archivio!$B$7:$J$13,9,FALSE)+VLOOKUP(E14,archivio!$C$7:$J$13,8,FALSE)+VLOOKUP(F14,archivio!$D$7:$J$13,7,FALSE)+VLOOKUP(G14,archivio!$E$7:$J$13,6,FALSE)+VLOOKUP(H14,archivio!$F$7:$J$13,5,FALSE)+VLOOKUP(I14,archivio!$G$7:$J$13,4,FALSE)+VLOOKUP(J14,archivio!$H$7:$J$13,3,FALSE)/8)</f>
        <v>#N/A</v>
      </c>
      <c r="L14" s="6" t="e">
        <f>VLOOKUP(C14,archivio!$A$7:$J$13,10,FALSE)*archivio!$A$15+VLOOKUP(D14,archivio!$B$7:$J$13,9,FALSE)*archivio!$B$15+VLOOKUP(E14,archivio!$C$7:$J$13,8,FALSE)*archivio!$C$15+VLOOKUP(F14,archivio!$D$7:$J$13,7,FALSE)*archivio!$D$15+VLOOKUP(G14,archivio!$E$7:$J$13,6,FALSE)*archivio!$E$15+VLOOKUP(H14,archivio!$F$7:$J$13,5,FALSE)*archivio!$F$15+VLOOKUP(I14,archivio!$G$7:$J$13,4,FALSE)*archivio!$G$15+VLOOKUP(J14,archivio!$H$7:$J$13,3,FALSE)*archivio!$H$15</f>
        <v>#N/A</v>
      </c>
      <c r="M14" s="1" t="e">
        <f t="shared" si="0"/>
        <v>#N/A</v>
      </c>
      <c r="N14" s="1"/>
      <c r="O14" s="6" t="e">
        <f>(VLOOKUP(C14,archivio!$A$7:$J$13,10,FALSE)+VLOOKUP(D14,archivio!$B$7:$J$13,9,FALSE)+VLOOKUP(E14,archivio!$C$7:$J$13,8,FALSE)+VLOOKUP(F14,archivio!$D$7:$J$13,7,FALSE)+VLOOKUP(G14,archivio!$E$7:$J$13,6,FALSE)+VLOOKUP(H14,archivio!$F$7:$J$13,5,FALSE)+VLOOKUP(I14,archivio!$G$7:$J$13,4,FALSE)+VLOOKUP(J14,archivio!$H$7:$J$13,3,FALSE)+VLOOKUP(N14,archivio!$I$7:$J$13,2,FALSE))/9</f>
        <v>#N/A</v>
      </c>
      <c r="P14" s="6" t="e">
        <f>VLOOKUP(C14,archivio!$A$7:$J$13,10,FALSE)*archivio!$A$14+VLOOKUP(D14,archivio!$B$7:$J$13,9,FALSE)*archivio!$B$14+VLOOKUP(E14,archivio!$C$7:$J$13,8,FALSE)*archivio!$C$14+VLOOKUP(F14,archivio!$D$7:$J$13,7,FALSE)*archivio!$D$14+VLOOKUP(G14,archivio!$E$7:$J$13,6,FALSE)*archivio!$E$14+VLOOKUP(H14,archivio!$F$7:$J$13,5,FALSE)*archivio!$F$14+VLOOKUP(I14,archivio!$G$7:$J$13,4,FALSE)*archivio!$G$14+VLOOKUP(J14,archivio!$H$7:$J$13,3,FALSE)*archivio!$H$14+VLOOKUP(N14,archivio!$I$7:$J$13,2,FALSE)*archivio!$I$14</f>
        <v>#N/A</v>
      </c>
      <c r="Q14" s="1" t="e">
        <f t="shared" si="1"/>
        <v>#N/A</v>
      </c>
    </row>
    <row r="15" spans="1:17" x14ac:dyDescent="0.3">
      <c r="A15" s="1">
        <v>13</v>
      </c>
      <c r="B15" s="1"/>
      <c r="C15" s="1"/>
      <c r="D15" s="1"/>
      <c r="E15" s="1"/>
      <c r="F15" s="1"/>
      <c r="G15" s="1"/>
      <c r="H15" s="1"/>
      <c r="I15" s="1"/>
      <c r="J15" s="1"/>
      <c r="K15" s="6" t="e">
        <f>(VLOOKUP(C15,archivio!$A$7:$J$13,10,FALSE)+VLOOKUP(D15,archivio!$B$7:$J$13,9,FALSE)+VLOOKUP(E15,archivio!$C$7:$J$13,8,FALSE)+VLOOKUP(F15,archivio!$D$7:$J$13,7,FALSE)+VLOOKUP(G15,archivio!$E$7:$J$13,6,FALSE)+VLOOKUP(H15,archivio!$F$7:$J$13,5,FALSE)+VLOOKUP(I15,archivio!$G$7:$J$13,4,FALSE)+VLOOKUP(J15,archivio!$H$7:$J$13,3,FALSE)/8)</f>
        <v>#N/A</v>
      </c>
      <c r="L15" s="6" t="e">
        <f>VLOOKUP(C15,archivio!$A$7:$J$13,10,FALSE)*archivio!$A$15+VLOOKUP(D15,archivio!$B$7:$J$13,9,FALSE)*archivio!$B$15+VLOOKUP(E15,archivio!$C$7:$J$13,8,FALSE)*archivio!$C$15+VLOOKUP(F15,archivio!$D$7:$J$13,7,FALSE)*archivio!$D$15+VLOOKUP(G15,archivio!$E$7:$J$13,6,FALSE)*archivio!$E$15+VLOOKUP(H15,archivio!$F$7:$J$13,5,FALSE)*archivio!$F$15+VLOOKUP(I15,archivio!$G$7:$J$13,4,FALSE)*archivio!$G$15+VLOOKUP(J15,archivio!$H$7:$J$13,3,FALSE)*archivio!$H$15</f>
        <v>#N/A</v>
      </c>
      <c r="M15" s="1" t="e">
        <f t="shared" si="0"/>
        <v>#N/A</v>
      </c>
      <c r="N15" s="1"/>
      <c r="O15" s="6" t="e">
        <f>(VLOOKUP(C15,archivio!$A$7:$J$13,10,FALSE)+VLOOKUP(D15,archivio!$B$7:$J$13,9,FALSE)+VLOOKUP(E15,archivio!$C$7:$J$13,8,FALSE)+VLOOKUP(F15,archivio!$D$7:$J$13,7,FALSE)+VLOOKUP(G15,archivio!$E$7:$J$13,6,FALSE)+VLOOKUP(H15,archivio!$F$7:$J$13,5,FALSE)+VLOOKUP(I15,archivio!$G$7:$J$13,4,FALSE)+VLOOKUP(J15,archivio!$H$7:$J$13,3,FALSE)+VLOOKUP(N15,archivio!$I$7:$J$13,2,FALSE))/9</f>
        <v>#N/A</v>
      </c>
      <c r="P15" s="6" t="e">
        <f>VLOOKUP(C15,archivio!$A$7:$J$13,10,FALSE)*archivio!$A$14+VLOOKUP(D15,archivio!$B$7:$J$13,9,FALSE)*archivio!$B$14+VLOOKUP(E15,archivio!$C$7:$J$13,8,FALSE)*archivio!$C$14+VLOOKUP(F15,archivio!$D$7:$J$13,7,FALSE)*archivio!$D$14+VLOOKUP(G15,archivio!$E$7:$J$13,6,FALSE)*archivio!$E$14+VLOOKUP(H15,archivio!$F$7:$J$13,5,FALSE)*archivio!$F$14+VLOOKUP(I15,archivio!$G$7:$J$13,4,FALSE)*archivio!$G$14+VLOOKUP(J15,archivio!$H$7:$J$13,3,FALSE)*archivio!$H$14+VLOOKUP(N15,archivio!$I$7:$J$13,2,FALSE)*archivio!$I$14</f>
        <v>#N/A</v>
      </c>
      <c r="Q15" s="1" t="e">
        <f t="shared" si="1"/>
        <v>#N/A</v>
      </c>
    </row>
    <row r="16" spans="1:17" x14ac:dyDescent="0.3">
      <c r="A16" s="1">
        <v>14</v>
      </c>
      <c r="B16" s="1"/>
      <c r="C16" s="1"/>
      <c r="D16" s="1"/>
      <c r="E16" s="1"/>
      <c r="F16" s="1"/>
      <c r="G16" s="1"/>
      <c r="H16" s="1"/>
      <c r="I16" s="1"/>
      <c r="J16" s="1"/>
      <c r="K16" s="6" t="e">
        <f>(VLOOKUP(C16,archivio!$A$7:$J$13,10,FALSE)+VLOOKUP(D16,archivio!$B$7:$J$13,9,FALSE)+VLOOKUP(E16,archivio!$C$7:$J$13,8,FALSE)+VLOOKUP(F16,archivio!$D$7:$J$13,7,FALSE)+VLOOKUP(G16,archivio!$E$7:$J$13,6,FALSE)+VLOOKUP(H16,archivio!$F$7:$J$13,5,FALSE)+VLOOKUP(I16,archivio!$G$7:$J$13,4,FALSE)+VLOOKUP(J16,archivio!$H$7:$J$13,3,FALSE)/8)</f>
        <v>#N/A</v>
      </c>
      <c r="L16" s="6" t="e">
        <f>VLOOKUP(C16,archivio!$A$7:$J$13,10,FALSE)*archivio!$A$15+VLOOKUP(D16,archivio!$B$7:$J$13,9,FALSE)*archivio!$B$15+VLOOKUP(E16,archivio!$C$7:$J$13,8,FALSE)*archivio!$C$15+VLOOKUP(F16,archivio!$D$7:$J$13,7,FALSE)*archivio!$D$15+VLOOKUP(G16,archivio!$E$7:$J$13,6,FALSE)*archivio!$E$15+VLOOKUP(H16,archivio!$F$7:$J$13,5,FALSE)*archivio!$F$15+VLOOKUP(I16,archivio!$G$7:$J$13,4,FALSE)*archivio!$G$15+VLOOKUP(J16,archivio!$H$7:$J$13,3,FALSE)*archivio!$H$15</f>
        <v>#N/A</v>
      </c>
      <c r="M16" s="1" t="e">
        <f t="shared" si="0"/>
        <v>#N/A</v>
      </c>
      <c r="N16" s="1"/>
      <c r="O16" s="6" t="e">
        <f>(VLOOKUP(C16,archivio!$A$7:$J$13,10,FALSE)+VLOOKUP(D16,archivio!$B$7:$J$13,9,FALSE)+VLOOKUP(E16,archivio!$C$7:$J$13,8,FALSE)+VLOOKUP(F16,archivio!$D$7:$J$13,7,FALSE)+VLOOKUP(G16,archivio!$E$7:$J$13,6,FALSE)+VLOOKUP(H16,archivio!$F$7:$J$13,5,FALSE)+VLOOKUP(I16,archivio!$G$7:$J$13,4,FALSE)+VLOOKUP(J16,archivio!$H$7:$J$13,3,FALSE)+VLOOKUP(N16,archivio!$I$7:$J$13,2,FALSE))/9</f>
        <v>#N/A</v>
      </c>
      <c r="P16" s="6" t="e">
        <f>VLOOKUP(C16,archivio!$A$7:$J$13,10,FALSE)*archivio!$A$14+VLOOKUP(D16,archivio!$B$7:$J$13,9,FALSE)*archivio!$B$14+VLOOKUP(E16,archivio!$C$7:$J$13,8,FALSE)*archivio!$C$14+VLOOKUP(F16,archivio!$D$7:$J$13,7,FALSE)*archivio!$D$14+VLOOKUP(G16,archivio!$E$7:$J$13,6,FALSE)*archivio!$E$14+VLOOKUP(H16,archivio!$F$7:$J$13,5,FALSE)*archivio!$F$14+VLOOKUP(I16,archivio!$G$7:$J$13,4,FALSE)*archivio!$G$14+VLOOKUP(J16,archivio!$H$7:$J$13,3,FALSE)*archivio!$H$14+VLOOKUP(N16,archivio!$I$7:$J$13,2,FALSE)*archivio!$I$14</f>
        <v>#N/A</v>
      </c>
      <c r="Q16" s="1" t="e">
        <f t="shared" si="1"/>
        <v>#N/A</v>
      </c>
    </row>
    <row r="17" spans="1:17" x14ac:dyDescent="0.3">
      <c r="A17" s="1">
        <v>15</v>
      </c>
      <c r="B17" s="1"/>
      <c r="C17" s="1"/>
      <c r="D17" s="1"/>
      <c r="E17" s="1"/>
      <c r="F17" s="1"/>
      <c r="G17" s="1"/>
      <c r="H17" s="1"/>
      <c r="I17" s="1"/>
      <c r="J17" s="1"/>
      <c r="K17" s="6" t="e">
        <f>(VLOOKUP(C17,archivio!$A$7:$J$13,10,FALSE)+VLOOKUP(D17,archivio!$B$7:$J$13,9,FALSE)+VLOOKUP(E17,archivio!$C$7:$J$13,8,FALSE)+VLOOKUP(F17,archivio!$D$7:$J$13,7,FALSE)+VLOOKUP(G17,archivio!$E$7:$J$13,6,FALSE)+VLOOKUP(H17,archivio!$F$7:$J$13,5,FALSE)+VLOOKUP(I17,archivio!$G$7:$J$13,4,FALSE)+VLOOKUP(J17,archivio!$H$7:$J$13,3,FALSE)/8)</f>
        <v>#N/A</v>
      </c>
      <c r="L17" s="6" t="e">
        <f>VLOOKUP(C17,archivio!$A$7:$J$13,10,FALSE)*archivio!$A$15+VLOOKUP(D17,archivio!$B$7:$J$13,9,FALSE)*archivio!$B$15+VLOOKUP(E17,archivio!$C$7:$J$13,8,FALSE)*archivio!$C$15+VLOOKUP(F17,archivio!$D$7:$J$13,7,FALSE)*archivio!$D$15+VLOOKUP(G17,archivio!$E$7:$J$13,6,FALSE)*archivio!$E$15+VLOOKUP(H17,archivio!$F$7:$J$13,5,FALSE)*archivio!$F$15+VLOOKUP(I17,archivio!$G$7:$J$13,4,FALSE)*archivio!$G$15+VLOOKUP(J17,archivio!$H$7:$J$13,3,FALSE)*archivio!$H$15</f>
        <v>#N/A</v>
      </c>
      <c r="M17" s="1" t="e">
        <f t="shared" si="0"/>
        <v>#N/A</v>
      </c>
      <c r="N17" s="1"/>
      <c r="O17" s="6" t="e">
        <f>(VLOOKUP(C17,archivio!$A$7:$J$13,10,FALSE)+VLOOKUP(D17,archivio!$B$7:$J$13,9,FALSE)+VLOOKUP(E17,archivio!$C$7:$J$13,8,FALSE)+VLOOKUP(F17,archivio!$D$7:$J$13,7,FALSE)+VLOOKUP(G17,archivio!$E$7:$J$13,6,FALSE)+VLOOKUP(H17,archivio!$F$7:$J$13,5,FALSE)+VLOOKUP(I17,archivio!$G$7:$J$13,4,FALSE)+VLOOKUP(J17,archivio!$H$7:$J$13,3,FALSE)+VLOOKUP(N17,archivio!$I$7:$J$13,2,FALSE))/9</f>
        <v>#N/A</v>
      </c>
      <c r="P17" s="6" t="e">
        <f>VLOOKUP(C17,archivio!$A$7:$J$13,10,FALSE)*archivio!$A$14+VLOOKUP(D17,archivio!$B$7:$J$13,9,FALSE)*archivio!$B$14+VLOOKUP(E17,archivio!$C$7:$J$13,8,FALSE)*archivio!$C$14+VLOOKUP(F17,archivio!$D$7:$J$13,7,FALSE)*archivio!$D$14+VLOOKUP(G17,archivio!$E$7:$J$13,6,FALSE)*archivio!$E$14+VLOOKUP(H17,archivio!$F$7:$J$13,5,FALSE)*archivio!$F$14+VLOOKUP(I17,archivio!$G$7:$J$13,4,FALSE)*archivio!$G$14+VLOOKUP(J17,archivio!$H$7:$J$13,3,FALSE)*archivio!$H$14+VLOOKUP(N17,archivio!$I$7:$J$13,2,FALSE)*archivio!$I$14</f>
        <v>#N/A</v>
      </c>
      <c r="Q17" s="1" t="e">
        <f t="shared" si="1"/>
        <v>#N/A</v>
      </c>
    </row>
    <row r="18" spans="1:17" x14ac:dyDescent="0.3">
      <c r="A18" s="1">
        <v>16</v>
      </c>
      <c r="B18" s="1"/>
      <c r="C18" s="1"/>
      <c r="D18" s="1"/>
      <c r="E18" s="1"/>
      <c r="F18" s="1"/>
      <c r="G18" s="1"/>
      <c r="H18" s="1"/>
      <c r="I18" s="1"/>
      <c r="J18" s="1"/>
      <c r="K18" s="6" t="e">
        <f>(VLOOKUP(C18,archivio!$A$7:$J$13,10,FALSE)+VLOOKUP(D18,archivio!$B$7:$J$13,9,FALSE)+VLOOKUP(E18,archivio!$C$7:$J$13,8,FALSE)+VLOOKUP(F18,archivio!$D$7:$J$13,7,FALSE)+VLOOKUP(G18,archivio!$E$7:$J$13,6,FALSE)+VLOOKUP(H18,archivio!$F$7:$J$13,5,FALSE)+VLOOKUP(I18,archivio!$G$7:$J$13,4,FALSE)+VLOOKUP(J18,archivio!$H$7:$J$13,3,FALSE)/8)</f>
        <v>#N/A</v>
      </c>
      <c r="L18" s="6" t="e">
        <f>VLOOKUP(C18,archivio!$A$7:$J$13,10,FALSE)*archivio!$A$15+VLOOKUP(D18,archivio!$B$7:$J$13,9,FALSE)*archivio!$B$15+VLOOKUP(E18,archivio!$C$7:$J$13,8,FALSE)*archivio!$C$15+VLOOKUP(F18,archivio!$D$7:$J$13,7,FALSE)*archivio!$D$15+VLOOKUP(G18,archivio!$E$7:$J$13,6,FALSE)*archivio!$E$15+VLOOKUP(H18,archivio!$F$7:$J$13,5,FALSE)*archivio!$F$15+VLOOKUP(I18,archivio!$G$7:$J$13,4,FALSE)*archivio!$G$15+VLOOKUP(J18,archivio!$H$7:$J$13,3,FALSE)*archivio!$H$15</f>
        <v>#N/A</v>
      </c>
      <c r="M18" s="1" t="e">
        <f t="shared" si="0"/>
        <v>#N/A</v>
      </c>
      <c r="N18" s="1"/>
      <c r="O18" s="6" t="e">
        <f>(VLOOKUP(C18,archivio!$A$7:$J$13,10,FALSE)+VLOOKUP(D18,archivio!$B$7:$J$13,9,FALSE)+VLOOKUP(E18,archivio!$C$7:$J$13,8,FALSE)+VLOOKUP(F18,archivio!$D$7:$J$13,7,FALSE)+VLOOKUP(G18,archivio!$E$7:$J$13,6,FALSE)+VLOOKUP(H18,archivio!$F$7:$J$13,5,FALSE)+VLOOKUP(I18,archivio!$G$7:$J$13,4,FALSE)+VLOOKUP(J18,archivio!$H$7:$J$13,3,FALSE)+VLOOKUP(N18,archivio!$I$7:$J$13,2,FALSE))/9</f>
        <v>#N/A</v>
      </c>
      <c r="P18" s="6" t="e">
        <f>VLOOKUP(C18,archivio!$A$7:$J$13,10,FALSE)*archivio!$A$14+VLOOKUP(D18,archivio!$B$7:$J$13,9,FALSE)*archivio!$B$14+VLOOKUP(E18,archivio!$C$7:$J$13,8,FALSE)*archivio!$C$14+VLOOKUP(F18,archivio!$D$7:$J$13,7,FALSE)*archivio!$D$14+VLOOKUP(G18,archivio!$E$7:$J$13,6,FALSE)*archivio!$E$14+VLOOKUP(H18,archivio!$F$7:$J$13,5,FALSE)*archivio!$F$14+VLOOKUP(I18,archivio!$G$7:$J$13,4,FALSE)*archivio!$G$14+VLOOKUP(J18,archivio!$H$7:$J$13,3,FALSE)*archivio!$H$14+VLOOKUP(N18,archivio!$I$7:$J$13,2,FALSE)*archivio!$I$14</f>
        <v>#N/A</v>
      </c>
      <c r="Q18" s="1" t="e">
        <f t="shared" si="1"/>
        <v>#N/A</v>
      </c>
    </row>
    <row r="19" spans="1:17" x14ac:dyDescent="0.3">
      <c r="A19" s="1">
        <v>17</v>
      </c>
      <c r="B19" s="1"/>
      <c r="C19" s="1"/>
      <c r="D19" s="1"/>
      <c r="E19" s="1"/>
      <c r="F19" s="1"/>
      <c r="G19" s="1"/>
      <c r="H19" s="1"/>
      <c r="I19" s="1"/>
      <c r="J19" s="1"/>
      <c r="K19" s="6" t="e">
        <f>(VLOOKUP(C19,archivio!$A$7:$J$13,10,FALSE)+VLOOKUP(D19,archivio!$B$7:$J$13,9,FALSE)+VLOOKUP(E19,archivio!$C$7:$J$13,8,FALSE)+VLOOKUP(F19,archivio!$D$7:$J$13,7,FALSE)+VLOOKUP(G19,archivio!$E$7:$J$13,6,FALSE)+VLOOKUP(H19,archivio!$F$7:$J$13,5,FALSE)+VLOOKUP(I19,archivio!$G$7:$J$13,4,FALSE)+VLOOKUP(J19,archivio!$H$7:$J$13,3,FALSE)/8)</f>
        <v>#N/A</v>
      </c>
      <c r="L19" s="6" t="e">
        <f>VLOOKUP(C19,archivio!$A$7:$J$13,10,FALSE)*archivio!$A$15+VLOOKUP(D19,archivio!$B$7:$J$13,9,FALSE)*archivio!$B$15+VLOOKUP(E19,archivio!$C$7:$J$13,8,FALSE)*archivio!$C$15+VLOOKUP(F19,archivio!$D$7:$J$13,7,FALSE)*archivio!$D$15+VLOOKUP(G19,archivio!$E$7:$J$13,6,FALSE)*archivio!$E$15+VLOOKUP(H19,archivio!$F$7:$J$13,5,FALSE)*archivio!$F$15+VLOOKUP(I19,archivio!$G$7:$J$13,4,FALSE)*archivio!$G$15+VLOOKUP(J19,archivio!$H$7:$J$13,3,FALSE)*archivio!$H$15</f>
        <v>#N/A</v>
      </c>
      <c r="M19" s="1" t="e">
        <f t="shared" si="0"/>
        <v>#N/A</v>
      </c>
      <c r="N19" s="1"/>
      <c r="O19" s="6" t="e">
        <f>(VLOOKUP(C19,archivio!$A$7:$J$13,10,FALSE)+VLOOKUP(D19,archivio!$B$7:$J$13,9,FALSE)+VLOOKUP(E19,archivio!$C$7:$J$13,8,FALSE)+VLOOKUP(F19,archivio!$D$7:$J$13,7,FALSE)+VLOOKUP(G19,archivio!$E$7:$J$13,6,FALSE)+VLOOKUP(H19,archivio!$F$7:$J$13,5,FALSE)+VLOOKUP(I19,archivio!$G$7:$J$13,4,FALSE)+VLOOKUP(J19,archivio!$H$7:$J$13,3,FALSE)+VLOOKUP(N19,archivio!$I$7:$J$13,2,FALSE))/9</f>
        <v>#N/A</v>
      </c>
      <c r="P19" s="6" t="e">
        <f>VLOOKUP(C19,archivio!$A$7:$J$13,10,FALSE)*archivio!$A$14+VLOOKUP(D19,archivio!$B$7:$J$13,9,FALSE)*archivio!$B$14+VLOOKUP(E19,archivio!$C$7:$J$13,8,FALSE)*archivio!$C$14+VLOOKUP(F19,archivio!$D$7:$J$13,7,FALSE)*archivio!$D$14+VLOOKUP(G19,archivio!$E$7:$J$13,6,FALSE)*archivio!$E$14+VLOOKUP(H19,archivio!$F$7:$J$13,5,FALSE)*archivio!$F$14+VLOOKUP(I19,archivio!$G$7:$J$13,4,FALSE)*archivio!$G$14+VLOOKUP(J19,archivio!$H$7:$J$13,3,FALSE)*archivio!$H$14+VLOOKUP(N19,archivio!$I$7:$J$13,2,FALSE)*archivio!$I$14</f>
        <v>#N/A</v>
      </c>
      <c r="Q19" s="1" t="e">
        <f t="shared" si="1"/>
        <v>#N/A</v>
      </c>
    </row>
    <row r="20" spans="1:17" x14ac:dyDescent="0.3">
      <c r="A20" s="1">
        <v>18</v>
      </c>
      <c r="B20" s="1"/>
      <c r="C20" s="1"/>
      <c r="D20" s="1"/>
      <c r="E20" s="1"/>
      <c r="F20" s="1"/>
      <c r="G20" s="1"/>
      <c r="H20" s="1"/>
      <c r="I20" s="1"/>
      <c r="J20" s="1"/>
      <c r="K20" s="6" t="e">
        <f>(VLOOKUP(C20,archivio!$A$7:$J$13,10,FALSE)+VLOOKUP(D20,archivio!$B$7:$J$13,9,FALSE)+VLOOKUP(E20,archivio!$C$7:$J$13,8,FALSE)+VLOOKUP(F20,archivio!$D$7:$J$13,7,FALSE)+VLOOKUP(G20,archivio!$E$7:$J$13,6,FALSE)+VLOOKUP(H20,archivio!$F$7:$J$13,5,FALSE)+VLOOKUP(I20,archivio!$G$7:$J$13,4,FALSE)+VLOOKUP(J20,archivio!$H$7:$J$13,3,FALSE)/8)</f>
        <v>#N/A</v>
      </c>
      <c r="L20" s="6" t="e">
        <f>VLOOKUP(C20,archivio!$A$7:$J$13,10,FALSE)*archivio!$A$15+VLOOKUP(D20,archivio!$B$7:$J$13,9,FALSE)*archivio!$B$15+VLOOKUP(E20,archivio!$C$7:$J$13,8,FALSE)*archivio!$C$15+VLOOKUP(F20,archivio!$D$7:$J$13,7,FALSE)*archivio!$D$15+VLOOKUP(G20,archivio!$E$7:$J$13,6,FALSE)*archivio!$E$15+VLOOKUP(H20,archivio!$F$7:$J$13,5,FALSE)*archivio!$F$15+VLOOKUP(I20,archivio!$G$7:$J$13,4,FALSE)*archivio!$G$15+VLOOKUP(J20,archivio!$H$7:$J$13,3,FALSE)*archivio!$H$15</f>
        <v>#N/A</v>
      </c>
      <c r="M20" s="1" t="e">
        <f t="shared" si="0"/>
        <v>#N/A</v>
      </c>
      <c r="N20" s="1"/>
      <c r="O20" s="6" t="e">
        <f>(VLOOKUP(C20,archivio!$A$7:$J$13,10,FALSE)+VLOOKUP(D20,archivio!$B$7:$J$13,9,FALSE)+VLOOKUP(E20,archivio!$C$7:$J$13,8,FALSE)+VLOOKUP(F20,archivio!$D$7:$J$13,7,FALSE)+VLOOKUP(G20,archivio!$E$7:$J$13,6,FALSE)+VLOOKUP(H20,archivio!$F$7:$J$13,5,FALSE)+VLOOKUP(I20,archivio!$G$7:$J$13,4,FALSE)+VLOOKUP(J20,archivio!$H$7:$J$13,3,FALSE)+VLOOKUP(N20,archivio!$I$7:$J$13,2,FALSE))/9</f>
        <v>#N/A</v>
      </c>
      <c r="P20" s="6" t="e">
        <f>VLOOKUP(C20,archivio!$A$7:$J$13,10,FALSE)*archivio!$A$14+VLOOKUP(D20,archivio!$B$7:$J$13,9,FALSE)*archivio!$B$14+VLOOKUP(E20,archivio!$C$7:$J$13,8,FALSE)*archivio!$C$14+VLOOKUP(F20,archivio!$D$7:$J$13,7,FALSE)*archivio!$D$14+VLOOKUP(G20,archivio!$E$7:$J$13,6,FALSE)*archivio!$E$14+VLOOKUP(H20,archivio!$F$7:$J$13,5,FALSE)*archivio!$F$14+VLOOKUP(I20,archivio!$G$7:$J$13,4,FALSE)*archivio!$G$14+VLOOKUP(J20,archivio!$H$7:$J$13,3,FALSE)*archivio!$H$14+VLOOKUP(N20,archivio!$I$7:$J$13,2,FALSE)*archivio!$I$14</f>
        <v>#N/A</v>
      </c>
      <c r="Q20" s="1" t="e">
        <f t="shared" si="1"/>
        <v>#N/A</v>
      </c>
    </row>
    <row r="21" spans="1:17" x14ac:dyDescent="0.3">
      <c r="A21" s="1">
        <v>19</v>
      </c>
      <c r="B21" s="1"/>
      <c r="C21" s="1"/>
      <c r="D21" s="1"/>
      <c r="E21" s="1"/>
      <c r="F21" s="1"/>
      <c r="G21" s="1"/>
      <c r="H21" s="1"/>
      <c r="I21" s="1"/>
      <c r="J21" s="1"/>
      <c r="K21" s="6" t="e">
        <f>(VLOOKUP(C21,archivio!$A$7:$J$13,10,FALSE)+VLOOKUP(D21,archivio!$B$7:$J$13,9,FALSE)+VLOOKUP(E21,archivio!$C$7:$J$13,8,FALSE)+VLOOKUP(F21,archivio!$D$7:$J$13,7,FALSE)+VLOOKUP(G21,archivio!$E$7:$J$13,6,FALSE)+VLOOKUP(H21,archivio!$F$7:$J$13,5,FALSE)+VLOOKUP(I21,archivio!$G$7:$J$13,4,FALSE)+VLOOKUP(J21,archivio!$H$7:$J$13,3,FALSE)/8)</f>
        <v>#N/A</v>
      </c>
      <c r="L21" s="6" t="e">
        <f>VLOOKUP(C21,archivio!$A$7:$J$13,10,FALSE)*archivio!$A$15+VLOOKUP(D21,archivio!$B$7:$J$13,9,FALSE)*archivio!$B$15+VLOOKUP(E21,archivio!$C$7:$J$13,8,FALSE)*archivio!$C$15+VLOOKUP(F21,archivio!$D$7:$J$13,7,FALSE)*archivio!$D$15+VLOOKUP(G21,archivio!$E$7:$J$13,6,FALSE)*archivio!$E$15+VLOOKUP(H21,archivio!$F$7:$J$13,5,FALSE)*archivio!$F$15+VLOOKUP(I21,archivio!$G$7:$J$13,4,FALSE)*archivio!$G$15+VLOOKUP(J21,archivio!$H$7:$J$13,3,FALSE)*archivio!$H$15</f>
        <v>#N/A</v>
      </c>
      <c r="M21" s="1" t="e">
        <f t="shared" si="0"/>
        <v>#N/A</v>
      </c>
      <c r="N21" s="1"/>
      <c r="O21" s="6" t="e">
        <f>(VLOOKUP(C21,archivio!$A$7:$J$13,10,FALSE)+VLOOKUP(D21,archivio!$B$7:$J$13,9,FALSE)+VLOOKUP(E21,archivio!$C$7:$J$13,8,FALSE)+VLOOKUP(F21,archivio!$D$7:$J$13,7,FALSE)+VLOOKUP(G21,archivio!$E$7:$J$13,6,FALSE)+VLOOKUP(H21,archivio!$F$7:$J$13,5,FALSE)+VLOOKUP(I21,archivio!$G$7:$J$13,4,FALSE)+VLOOKUP(J21,archivio!$H$7:$J$13,3,FALSE)+VLOOKUP(N21,archivio!$I$7:$J$13,2,FALSE))/9</f>
        <v>#N/A</v>
      </c>
      <c r="P21" s="6" t="e">
        <f>VLOOKUP(C21,archivio!$A$7:$J$13,10,FALSE)*archivio!$A$14+VLOOKUP(D21,archivio!$B$7:$J$13,9,FALSE)*archivio!$B$14+VLOOKUP(E21,archivio!$C$7:$J$13,8,FALSE)*archivio!$C$14+VLOOKUP(F21,archivio!$D$7:$J$13,7,FALSE)*archivio!$D$14+VLOOKUP(G21,archivio!$E$7:$J$13,6,FALSE)*archivio!$E$14+VLOOKUP(H21,archivio!$F$7:$J$13,5,FALSE)*archivio!$F$14+VLOOKUP(I21,archivio!$G$7:$J$13,4,FALSE)*archivio!$G$14+VLOOKUP(J21,archivio!$H$7:$J$13,3,FALSE)*archivio!$H$14+VLOOKUP(N21,archivio!$I$7:$J$13,2,FALSE)*archivio!$I$14</f>
        <v>#N/A</v>
      </c>
      <c r="Q21" s="1" t="e">
        <f t="shared" si="1"/>
        <v>#N/A</v>
      </c>
    </row>
    <row r="22" spans="1:17" x14ac:dyDescent="0.3">
      <c r="A22" s="1">
        <v>20</v>
      </c>
      <c r="B22" s="1"/>
      <c r="C22" s="1"/>
      <c r="D22" s="1"/>
      <c r="E22" s="1"/>
      <c r="F22" s="1"/>
      <c r="G22" s="1"/>
      <c r="H22" s="1"/>
      <c r="I22" s="1"/>
      <c r="J22" s="1"/>
      <c r="K22" s="6" t="e">
        <f>(VLOOKUP(C22,archivio!$A$7:$J$13,10,FALSE)+VLOOKUP(D22,archivio!$B$7:$J$13,9,FALSE)+VLOOKUP(E22,archivio!$C$7:$J$13,8,FALSE)+VLOOKUP(F22,archivio!$D$7:$J$13,7,FALSE)+VLOOKUP(G22,archivio!$E$7:$J$13,6,FALSE)+VLOOKUP(H22,archivio!$F$7:$J$13,5,FALSE)+VLOOKUP(I22,archivio!$G$7:$J$13,4,FALSE)+VLOOKUP(J22,archivio!$H$7:$J$13,3,FALSE)/8)</f>
        <v>#N/A</v>
      </c>
      <c r="L22" s="6" t="e">
        <f>VLOOKUP(C22,archivio!$A$7:$J$13,10,FALSE)*archivio!$A$15+VLOOKUP(D22,archivio!$B$7:$J$13,9,FALSE)*archivio!$B$15+VLOOKUP(E22,archivio!$C$7:$J$13,8,FALSE)*archivio!$C$15+VLOOKUP(F22,archivio!$D$7:$J$13,7,FALSE)*archivio!$D$15+VLOOKUP(G22,archivio!$E$7:$J$13,6,FALSE)*archivio!$E$15+VLOOKUP(H22,archivio!$F$7:$J$13,5,FALSE)*archivio!$F$15+VLOOKUP(I22,archivio!$G$7:$J$13,4,FALSE)*archivio!$G$15+VLOOKUP(J22,archivio!$H$7:$J$13,3,FALSE)*archivio!$H$15</f>
        <v>#N/A</v>
      </c>
      <c r="M22" s="1" t="e">
        <f t="shared" si="0"/>
        <v>#N/A</v>
      </c>
      <c r="N22" s="1"/>
      <c r="O22" s="6" t="e">
        <f>(VLOOKUP(C22,archivio!$A$7:$J$13,10,FALSE)+VLOOKUP(D22,archivio!$B$7:$J$13,9,FALSE)+VLOOKUP(E22,archivio!$C$7:$J$13,8,FALSE)+VLOOKUP(F22,archivio!$D$7:$J$13,7,FALSE)+VLOOKUP(G22,archivio!$E$7:$J$13,6,FALSE)+VLOOKUP(H22,archivio!$F$7:$J$13,5,FALSE)+VLOOKUP(I22,archivio!$G$7:$J$13,4,FALSE)+VLOOKUP(J22,archivio!$H$7:$J$13,3,FALSE)+VLOOKUP(N22,archivio!$I$7:$J$13,2,FALSE))/9</f>
        <v>#N/A</v>
      </c>
      <c r="P22" s="6" t="e">
        <f>VLOOKUP(C22,archivio!$A$7:$J$13,10,FALSE)*archivio!$A$14+VLOOKUP(D22,archivio!$B$7:$J$13,9,FALSE)*archivio!$B$14+VLOOKUP(E22,archivio!$C$7:$J$13,8,FALSE)*archivio!$C$14+VLOOKUP(F22,archivio!$D$7:$J$13,7,FALSE)*archivio!$D$14+VLOOKUP(G22,archivio!$E$7:$J$13,6,FALSE)*archivio!$E$14+VLOOKUP(H22,archivio!$F$7:$J$13,5,FALSE)*archivio!$F$14+VLOOKUP(I22,archivio!$G$7:$J$13,4,FALSE)*archivio!$G$14+VLOOKUP(J22,archivio!$H$7:$J$13,3,FALSE)*archivio!$H$14+VLOOKUP(N22,archivio!$I$7:$J$13,2,FALSE)*archivio!$I$14</f>
        <v>#N/A</v>
      </c>
      <c r="Q22" s="1" t="e">
        <f t="shared" si="1"/>
        <v>#N/A</v>
      </c>
    </row>
    <row r="23" spans="1:17" x14ac:dyDescent="0.3">
      <c r="A23" s="1">
        <v>21</v>
      </c>
      <c r="B23" s="1"/>
      <c r="C23" s="1"/>
      <c r="D23" s="1"/>
      <c r="E23" s="1"/>
      <c r="F23" s="1"/>
      <c r="G23" s="1"/>
      <c r="H23" s="1"/>
      <c r="I23" s="1"/>
      <c r="J23" s="1"/>
      <c r="K23" s="6" t="e">
        <f>(VLOOKUP(C23,archivio!$A$7:$J$13,10,FALSE)+VLOOKUP(D23,archivio!$B$7:$J$13,9,FALSE)+VLOOKUP(E23,archivio!$C$7:$J$13,8,FALSE)+VLOOKUP(F23,archivio!$D$7:$J$13,7,FALSE)+VLOOKUP(G23,archivio!$E$7:$J$13,6,FALSE)+VLOOKUP(H23,archivio!$F$7:$J$13,5,FALSE)+VLOOKUP(I23,archivio!$G$7:$J$13,4,FALSE)+VLOOKUP(J23,archivio!$H$7:$J$13,3,FALSE)/8)</f>
        <v>#N/A</v>
      </c>
      <c r="L23" s="6" t="e">
        <f>VLOOKUP(C23,archivio!$A$7:$J$13,10,FALSE)*archivio!$A$15+VLOOKUP(D23,archivio!$B$7:$J$13,9,FALSE)*archivio!$B$15+VLOOKUP(E23,archivio!$C$7:$J$13,8,FALSE)*archivio!$C$15+VLOOKUP(F23,archivio!$D$7:$J$13,7,FALSE)*archivio!$D$15+VLOOKUP(G23,archivio!$E$7:$J$13,6,FALSE)*archivio!$E$15+VLOOKUP(H23,archivio!$F$7:$J$13,5,FALSE)*archivio!$F$15+VLOOKUP(I23,archivio!$G$7:$J$13,4,FALSE)*archivio!$G$15+VLOOKUP(J23,archivio!$H$7:$J$13,3,FALSE)*archivio!$H$15</f>
        <v>#N/A</v>
      </c>
      <c r="M23" s="1" t="e">
        <f t="shared" si="0"/>
        <v>#N/A</v>
      </c>
      <c r="N23" s="1"/>
      <c r="O23" s="6" t="e">
        <f>(VLOOKUP(C23,archivio!$A$7:$J$13,10,FALSE)+VLOOKUP(D23,archivio!$B$7:$J$13,9,FALSE)+VLOOKUP(E23,archivio!$C$7:$J$13,8,FALSE)+VLOOKUP(F23,archivio!$D$7:$J$13,7,FALSE)+VLOOKUP(G23,archivio!$E$7:$J$13,6,FALSE)+VLOOKUP(H23,archivio!$F$7:$J$13,5,FALSE)+VLOOKUP(I23,archivio!$G$7:$J$13,4,FALSE)+VLOOKUP(J23,archivio!$H$7:$J$13,3,FALSE)+VLOOKUP(N23,archivio!$I$7:$J$13,2,FALSE))/9</f>
        <v>#N/A</v>
      </c>
      <c r="P23" s="6" t="e">
        <f>VLOOKUP(C23,archivio!$A$7:$J$13,10,FALSE)*archivio!$A$14+VLOOKUP(D23,archivio!$B$7:$J$13,9,FALSE)*archivio!$B$14+VLOOKUP(E23,archivio!$C$7:$J$13,8,FALSE)*archivio!$C$14+VLOOKUP(F23,archivio!$D$7:$J$13,7,FALSE)*archivio!$D$14+VLOOKUP(G23,archivio!$E$7:$J$13,6,FALSE)*archivio!$E$14+VLOOKUP(H23,archivio!$F$7:$J$13,5,FALSE)*archivio!$F$14+VLOOKUP(I23,archivio!$G$7:$J$13,4,FALSE)*archivio!$G$14+VLOOKUP(J23,archivio!$H$7:$J$13,3,FALSE)*archivio!$H$14+VLOOKUP(N23,archivio!$I$7:$J$13,2,FALSE)*archivio!$I$14</f>
        <v>#N/A</v>
      </c>
      <c r="Q23" s="1" t="e">
        <f t="shared" si="1"/>
        <v>#N/A</v>
      </c>
    </row>
    <row r="24" spans="1:17" x14ac:dyDescent="0.3">
      <c r="A24" s="1">
        <v>22</v>
      </c>
      <c r="B24" s="1"/>
      <c r="C24" s="1"/>
      <c r="D24" s="1"/>
      <c r="E24" s="1"/>
      <c r="F24" s="1"/>
      <c r="G24" s="1"/>
      <c r="H24" s="1"/>
      <c r="I24" s="1"/>
      <c r="J24" s="1"/>
      <c r="K24" s="6" t="e">
        <f>(VLOOKUP(C24,archivio!$A$7:$J$13,10,FALSE)+VLOOKUP(D24,archivio!$B$7:$J$13,9,FALSE)+VLOOKUP(E24,archivio!$C$7:$J$13,8,FALSE)+VLOOKUP(F24,archivio!$D$7:$J$13,7,FALSE)+VLOOKUP(G24,archivio!$E$7:$J$13,6,FALSE)+VLOOKUP(H24,archivio!$F$7:$J$13,5,FALSE)+VLOOKUP(I24,archivio!$G$7:$J$13,4,FALSE)+VLOOKUP(J24,archivio!$H$7:$J$13,3,FALSE)/8)</f>
        <v>#N/A</v>
      </c>
      <c r="L24" s="6" t="e">
        <f>VLOOKUP(C24,archivio!$A$7:$J$13,10,FALSE)*archivio!$A$15+VLOOKUP(D24,archivio!$B$7:$J$13,9,FALSE)*archivio!$B$15+VLOOKUP(E24,archivio!$C$7:$J$13,8,FALSE)*archivio!$C$15+VLOOKUP(F24,archivio!$D$7:$J$13,7,FALSE)*archivio!$D$15+VLOOKUP(G24,archivio!$E$7:$J$13,6,FALSE)*archivio!$E$15+VLOOKUP(H24,archivio!$F$7:$J$13,5,FALSE)*archivio!$F$15+VLOOKUP(I24,archivio!$G$7:$J$13,4,FALSE)*archivio!$G$15+VLOOKUP(J24,archivio!$H$7:$J$13,3,FALSE)*archivio!$H$15</f>
        <v>#N/A</v>
      </c>
      <c r="M24" s="1" t="e">
        <f t="shared" si="0"/>
        <v>#N/A</v>
      </c>
      <c r="N24" s="1"/>
      <c r="O24" s="6" t="e">
        <f>(VLOOKUP(C24,archivio!$A$7:$J$13,10,FALSE)+VLOOKUP(D24,archivio!$B$7:$J$13,9,FALSE)+VLOOKUP(E24,archivio!$C$7:$J$13,8,FALSE)+VLOOKUP(F24,archivio!$D$7:$J$13,7,FALSE)+VLOOKUP(G24,archivio!$E$7:$J$13,6,FALSE)+VLOOKUP(H24,archivio!$F$7:$J$13,5,FALSE)+VLOOKUP(I24,archivio!$G$7:$J$13,4,FALSE)+VLOOKUP(J24,archivio!$H$7:$J$13,3,FALSE)+VLOOKUP(N24,archivio!$I$7:$J$13,2,FALSE))/9</f>
        <v>#N/A</v>
      </c>
      <c r="P24" s="6" t="e">
        <f>VLOOKUP(C24,archivio!$A$7:$J$13,10,FALSE)*archivio!$A$14+VLOOKUP(D24,archivio!$B$7:$J$13,9,FALSE)*archivio!$B$14+VLOOKUP(E24,archivio!$C$7:$J$13,8,FALSE)*archivio!$C$14+VLOOKUP(F24,archivio!$D$7:$J$13,7,FALSE)*archivio!$D$14+VLOOKUP(G24,archivio!$E$7:$J$13,6,FALSE)*archivio!$E$14+VLOOKUP(H24,archivio!$F$7:$J$13,5,FALSE)*archivio!$F$14+VLOOKUP(I24,archivio!$G$7:$J$13,4,FALSE)*archivio!$G$14+VLOOKUP(J24,archivio!$H$7:$J$13,3,FALSE)*archivio!$H$14+VLOOKUP(N24,archivio!$I$7:$J$13,2,FALSE)*archivio!$I$14</f>
        <v>#N/A</v>
      </c>
      <c r="Q24" s="1" t="e">
        <f t="shared" si="1"/>
        <v>#N/A</v>
      </c>
    </row>
    <row r="25" spans="1:17" x14ac:dyDescent="0.3">
      <c r="A25" s="1">
        <v>23</v>
      </c>
      <c r="B25" s="1"/>
      <c r="C25" s="1"/>
      <c r="D25" s="1"/>
      <c r="E25" s="1"/>
      <c r="F25" s="1"/>
      <c r="G25" s="1"/>
      <c r="H25" s="1"/>
      <c r="I25" s="1"/>
      <c r="J25" s="1"/>
      <c r="K25" s="6" t="e">
        <f>(VLOOKUP(C25,archivio!$A$7:$J$13,10,FALSE)+VLOOKUP(D25,archivio!$B$7:$J$13,9,FALSE)+VLOOKUP(E25,archivio!$C$7:$J$13,8,FALSE)+VLOOKUP(F25,archivio!$D$7:$J$13,7,FALSE)+VLOOKUP(G25,archivio!$E$7:$J$13,6,FALSE)+VLOOKUP(H25,archivio!$F$7:$J$13,5,FALSE)+VLOOKUP(I25,archivio!$G$7:$J$13,4,FALSE)+VLOOKUP(J25,archivio!$H$7:$J$13,3,FALSE)/8)</f>
        <v>#N/A</v>
      </c>
      <c r="L25" s="6" t="e">
        <f>VLOOKUP(C25,archivio!$A$7:$J$13,10,FALSE)*archivio!$A$15+VLOOKUP(D25,archivio!$B$7:$J$13,9,FALSE)*archivio!$B$15+VLOOKUP(E25,archivio!$C$7:$J$13,8,FALSE)*archivio!$C$15+VLOOKUP(F25,archivio!$D$7:$J$13,7,FALSE)*archivio!$D$15+VLOOKUP(G25,archivio!$E$7:$J$13,6,FALSE)*archivio!$E$15+VLOOKUP(H25,archivio!$F$7:$J$13,5,FALSE)*archivio!$F$15+VLOOKUP(I25,archivio!$G$7:$J$13,4,FALSE)*archivio!$G$15+VLOOKUP(J25,archivio!$H$7:$J$13,3,FALSE)*archivio!$H$15</f>
        <v>#N/A</v>
      </c>
      <c r="M25" s="1" t="e">
        <f t="shared" si="0"/>
        <v>#N/A</v>
      </c>
      <c r="N25" s="1"/>
      <c r="O25" s="6" t="e">
        <f>(VLOOKUP(C25,archivio!$A$7:$J$13,10,FALSE)+VLOOKUP(D25,archivio!$B$7:$J$13,9,FALSE)+VLOOKUP(E25,archivio!$C$7:$J$13,8,FALSE)+VLOOKUP(F25,archivio!$D$7:$J$13,7,FALSE)+VLOOKUP(G25,archivio!$E$7:$J$13,6,FALSE)+VLOOKUP(H25,archivio!$F$7:$J$13,5,FALSE)+VLOOKUP(I25,archivio!$G$7:$J$13,4,FALSE)+VLOOKUP(J25,archivio!$H$7:$J$13,3,FALSE)+VLOOKUP(N25,archivio!$I$7:$J$13,2,FALSE))/9</f>
        <v>#N/A</v>
      </c>
      <c r="P25" s="6" t="e">
        <f>VLOOKUP(C25,archivio!$A$7:$J$13,10,FALSE)*archivio!$A$14+VLOOKUP(D25,archivio!$B$7:$J$13,9,FALSE)*archivio!$B$14+VLOOKUP(E25,archivio!$C$7:$J$13,8,FALSE)*archivio!$C$14+VLOOKUP(F25,archivio!$D$7:$J$13,7,FALSE)*archivio!$D$14+VLOOKUP(G25,archivio!$E$7:$J$13,6,FALSE)*archivio!$E$14+VLOOKUP(H25,archivio!$F$7:$J$13,5,FALSE)*archivio!$F$14+VLOOKUP(I25,archivio!$G$7:$J$13,4,FALSE)*archivio!$G$14+VLOOKUP(J25,archivio!$H$7:$J$13,3,FALSE)*archivio!$H$14+VLOOKUP(N25,archivio!$I$7:$J$13,2,FALSE)*archivio!$I$14</f>
        <v>#N/A</v>
      </c>
      <c r="Q25" s="1" t="e">
        <f t="shared" si="1"/>
        <v>#N/A</v>
      </c>
    </row>
    <row r="26" spans="1:17" x14ac:dyDescent="0.3">
      <c r="A26" s="1">
        <v>24</v>
      </c>
      <c r="B26" s="1"/>
      <c r="C26" s="1"/>
      <c r="D26" s="1"/>
      <c r="E26" s="1"/>
      <c r="F26" s="1"/>
      <c r="G26" s="1"/>
      <c r="H26" s="1"/>
      <c r="I26" s="1"/>
      <c r="J26" s="1"/>
      <c r="K26" s="6" t="e">
        <f>(VLOOKUP(C26,archivio!$A$7:$J$13,10,FALSE)+VLOOKUP(D26,archivio!$B$7:$J$13,9,FALSE)+VLOOKUP(E26,archivio!$C$7:$J$13,8,FALSE)+VLOOKUP(F26,archivio!$D$7:$J$13,7,FALSE)+VLOOKUP(G26,archivio!$E$7:$J$13,6,FALSE)+VLOOKUP(H26,archivio!$F$7:$J$13,5,FALSE)+VLOOKUP(I26,archivio!$G$7:$J$13,4,FALSE)+VLOOKUP(J26,archivio!$H$7:$J$13,3,FALSE)/8)</f>
        <v>#N/A</v>
      </c>
      <c r="L26" s="6" t="e">
        <f>VLOOKUP(C26,archivio!$A$7:$J$13,10,FALSE)*archivio!$A$15+VLOOKUP(D26,archivio!$B$7:$J$13,9,FALSE)*archivio!$B$15+VLOOKUP(E26,archivio!$C$7:$J$13,8,FALSE)*archivio!$C$15+VLOOKUP(F26,archivio!$D$7:$J$13,7,FALSE)*archivio!$D$15+VLOOKUP(G26,archivio!$E$7:$J$13,6,FALSE)*archivio!$E$15+VLOOKUP(H26,archivio!$F$7:$J$13,5,FALSE)*archivio!$F$15+VLOOKUP(I26,archivio!$G$7:$J$13,4,FALSE)*archivio!$G$15+VLOOKUP(J26,archivio!$H$7:$J$13,3,FALSE)*archivio!$H$15</f>
        <v>#N/A</v>
      </c>
      <c r="M26" s="1" t="e">
        <f t="shared" si="0"/>
        <v>#N/A</v>
      </c>
      <c r="N26" s="1"/>
      <c r="O26" s="6" t="e">
        <f>(VLOOKUP(C26,archivio!$A$7:$J$13,10,FALSE)+VLOOKUP(D26,archivio!$B$7:$J$13,9,FALSE)+VLOOKUP(E26,archivio!$C$7:$J$13,8,FALSE)+VLOOKUP(F26,archivio!$D$7:$J$13,7,FALSE)+VLOOKUP(G26,archivio!$E$7:$J$13,6,FALSE)+VLOOKUP(H26,archivio!$F$7:$J$13,5,FALSE)+VLOOKUP(I26,archivio!$G$7:$J$13,4,FALSE)+VLOOKUP(J26,archivio!$H$7:$J$13,3,FALSE)+VLOOKUP(N26,archivio!$I$7:$J$13,2,FALSE))/9</f>
        <v>#N/A</v>
      </c>
      <c r="P26" s="6" t="e">
        <f>VLOOKUP(C26,archivio!$A$7:$J$13,10,FALSE)*archivio!$A$14+VLOOKUP(D26,archivio!$B$7:$J$13,9,FALSE)*archivio!$B$14+VLOOKUP(E26,archivio!$C$7:$J$13,8,FALSE)*archivio!$C$14+VLOOKUP(F26,archivio!$D$7:$J$13,7,FALSE)*archivio!$D$14+VLOOKUP(G26,archivio!$E$7:$J$13,6,FALSE)*archivio!$E$14+VLOOKUP(H26,archivio!$F$7:$J$13,5,FALSE)*archivio!$F$14+VLOOKUP(I26,archivio!$G$7:$J$13,4,FALSE)*archivio!$G$14+VLOOKUP(J26,archivio!$H$7:$J$13,3,FALSE)*archivio!$H$14+VLOOKUP(N26,archivio!$I$7:$J$13,2,FALSE)*archivio!$I$14</f>
        <v>#N/A</v>
      </c>
      <c r="Q26" s="1" t="e">
        <f t="shared" si="1"/>
        <v>#N/A</v>
      </c>
    </row>
    <row r="27" spans="1:17" x14ac:dyDescent="0.3">
      <c r="A27" s="1">
        <v>25</v>
      </c>
      <c r="B27" s="1"/>
      <c r="C27" s="1"/>
      <c r="D27" s="1"/>
      <c r="E27" s="1"/>
      <c r="F27" s="1"/>
      <c r="G27" s="1"/>
      <c r="H27" s="1"/>
      <c r="I27" s="1"/>
      <c r="J27" s="1"/>
      <c r="K27" s="6" t="e">
        <f>(VLOOKUP(C27,archivio!$A$7:$J$13,10,FALSE)+VLOOKUP(D27,archivio!$B$7:$J$13,9,FALSE)+VLOOKUP(E27,archivio!$C$7:$J$13,8,FALSE)+VLOOKUP(F27,archivio!$D$7:$J$13,7,FALSE)+VLOOKUP(G27,archivio!$E$7:$J$13,6,FALSE)+VLOOKUP(H27,archivio!$F$7:$J$13,5,FALSE)+VLOOKUP(I27,archivio!$G$7:$J$13,4,FALSE)+VLOOKUP(J27,archivio!$H$7:$J$13,3,FALSE)/8)</f>
        <v>#N/A</v>
      </c>
      <c r="L27" s="6" t="e">
        <f>VLOOKUP(C27,archivio!$A$7:$J$13,10,FALSE)*archivio!$A$15+VLOOKUP(D27,archivio!$B$7:$J$13,9,FALSE)*archivio!$B$15+VLOOKUP(E27,archivio!$C$7:$J$13,8,FALSE)*archivio!$C$15+VLOOKUP(F27,archivio!$D$7:$J$13,7,FALSE)*archivio!$D$15+VLOOKUP(G27,archivio!$E$7:$J$13,6,FALSE)*archivio!$E$15+VLOOKUP(H27,archivio!$F$7:$J$13,5,FALSE)*archivio!$F$15+VLOOKUP(I27,archivio!$G$7:$J$13,4,FALSE)*archivio!$G$15+VLOOKUP(J27,archivio!$H$7:$J$13,3,FALSE)*archivio!$H$15</f>
        <v>#N/A</v>
      </c>
      <c r="M27" s="1" t="e">
        <f t="shared" si="0"/>
        <v>#N/A</v>
      </c>
      <c r="N27" s="1"/>
      <c r="O27" s="6" t="e">
        <f>(VLOOKUP(C27,archivio!$A$7:$J$13,10,FALSE)+VLOOKUP(D27,archivio!$B$7:$J$13,9,FALSE)+VLOOKUP(E27,archivio!$C$7:$J$13,8,FALSE)+VLOOKUP(F27,archivio!$D$7:$J$13,7,FALSE)+VLOOKUP(G27,archivio!$E$7:$J$13,6,FALSE)+VLOOKUP(H27,archivio!$F$7:$J$13,5,FALSE)+VLOOKUP(I27,archivio!$G$7:$J$13,4,FALSE)+VLOOKUP(J27,archivio!$H$7:$J$13,3,FALSE)+VLOOKUP(N27,archivio!$I$7:$J$13,2,FALSE))/9</f>
        <v>#N/A</v>
      </c>
      <c r="P27" s="6" t="e">
        <f>VLOOKUP(C27,archivio!$A$7:$J$13,10,FALSE)*archivio!$A$14+VLOOKUP(D27,archivio!$B$7:$J$13,9,FALSE)*archivio!$B$14+VLOOKUP(E27,archivio!$C$7:$J$13,8,FALSE)*archivio!$C$14+VLOOKUP(F27,archivio!$D$7:$J$13,7,FALSE)*archivio!$D$14+VLOOKUP(G27,archivio!$E$7:$J$13,6,FALSE)*archivio!$E$14+VLOOKUP(H27,archivio!$F$7:$J$13,5,FALSE)*archivio!$F$14+VLOOKUP(I27,archivio!$G$7:$J$13,4,FALSE)*archivio!$G$14+VLOOKUP(J27,archivio!$H$7:$J$13,3,FALSE)*archivio!$H$14+VLOOKUP(N27,archivio!$I$7:$J$13,2,FALSE)*archivio!$I$14</f>
        <v>#N/A</v>
      </c>
      <c r="Q27" s="1" t="e">
        <f t="shared" si="1"/>
        <v>#N/A</v>
      </c>
    </row>
    <row r="28" spans="1:17" x14ac:dyDescent="0.3">
      <c r="A28" s="1">
        <v>26</v>
      </c>
      <c r="B28" s="1"/>
      <c r="C28" s="1"/>
      <c r="D28" s="1"/>
      <c r="E28" s="1"/>
      <c r="F28" s="1"/>
      <c r="G28" s="1"/>
      <c r="H28" s="1"/>
      <c r="I28" s="1"/>
      <c r="J28" s="1"/>
      <c r="K28" s="6" t="e">
        <f>(VLOOKUP(C28,archivio!$A$7:$J$13,10,FALSE)+VLOOKUP(D28,archivio!$B$7:$J$13,9,FALSE)+VLOOKUP(E28,archivio!$C$7:$J$13,8,FALSE)+VLOOKUP(F28,archivio!$D$7:$J$13,7,FALSE)+VLOOKUP(G28,archivio!$E$7:$J$13,6,FALSE)+VLOOKUP(H28,archivio!$F$7:$J$13,5,FALSE)+VLOOKUP(I28,archivio!$G$7:$J$13,4,FALSE)+VLOOKUP(J28,archivio!$H$7:$J$13,3,FALSE)/8)</f>
        <v>#N/A</v>
      </c>
      <c r="L28" s="6" t="e">
        <f>VLOOKUP(C28,archivio!$A$7:$J$13,10,FALSE)*archivio!$A$15+VLOOKUP(D28,archivio!$B$7:$J$13,9,FALSE)*archivio!$B$15+VLOOKUP(E28,archivio!$C$7:$J$13,8,FALSE)*archivio!$C$15+VLOOKUP(F28,archivio!$D$7:$J$13,7,FALSE)*archivio!$D$15+VLOOKUP(G28,archivio!$E$7:$J$13,6,FALSE)*archivio!$E$15+VLOOKUP(H28,archivio!$F$7:$J$13,5,FALSE)*archivio!$F$15+VLOOKUP(I28,archivio!$G$7:$J$13,4,FALSE)*archivio!$G$15+VLOOKUP(J28,archivio!$H$7:$J$13,3,FALSE)*archivio!$H$15</f>
        <v>#N/A</v>
      </c>
      <c r="M28" s="1" t="e">
        <f t="shared" si="0"/>
        <v>#N/A</v>
      </c>
      <c r="N28" s="1"/>
      <c r="O28" s="6" t="e">
        <f>(VLOOKUP(C28,archivio!$A$7:$J$13,10,FALSE)+VLOOKUP(D28,archivio!$B$7:$J$13,9,FALSE)+VLOOKUP(E28,archivio!$C$7:$J$13,8,FALSE)+VLOOKUP(F28,archivio!$D$7:$J$13,7,FALSE)+VLOOKUP(G28,archivio!$E$7:$J$13,6,FALSE)+VLOOKUP(H28,archivio!$F$7:$J$13,5,FALSE)+VLOOKUP(I28,archivio!$G$7:$J$13,4,FALSE)+VLOOKUP(J28,archivio!$H$7:$J$13,3,FALSE)+VLOOKUP(N28,archivio!$I$7:$J$13,2,FALSE))/9</f>
        <v>#N/A</v>
      </c>
      <c r="P28" s="6" t="e">
        <f>VLOOKUP(C28,archivio!$A$7:$J$13,10,FALSE)*archivio!$A$14+VLOOKUP(D28,archivio!$B$7:$J$13,9,FALSE)*archivio!$B$14+VLOOKUP(E28,archivio!$C$7:$J$13,8,FALSE)*archivio!$C$14+VLOOKUP(F28,archivio!$D$7:$J$13,7,FALSE)*archivio!$D$14+VLOOKUP(G28,archivio!$E$7:$J$13,6,FALSE)*archivio!$E$14+VLOOKUP(H28,archivio!$F$7:$J$13,5,FALSE)*archivio!$F$14+VLOOKUP(I28,archivio!$G$7:$J$13,4,FALSE)*archivio!$G$14+VLOOKUP(J28,archivio!$H$7:$J$13,3,FALSE)*archivio!$H$14+VLOOKUP(N28,archivio!$I$7:$J$13,2,FALSE)*archivio!$I$14</f>
        <v>#N/A</v>
      </c>
      <c r="Q28" s="1" t="e">
        <f t="shared" si="1"/>
        <v>#N/A</v>
      </c>
    </row>
    <row r="29" spans="1:17" x14ac:dyDescent="0.3">
      <c r="A29" s="1">
        <v>27</v>
      </c>
      <c r="B29" s="1"/>
      <c r="C29" s="1"/>
      <c r="D29" s="1"/>
      <c r="E29" s="1"/>
      <c r="F29" s="1"/>
      <c r="G29" s="1"/>
      <c r="H29" s="1"/>
      <c r="I29" s="1"/>
      <c r="J29" s="1"/>
      <c r="K29" s="6" t="e">
        <f>(VLOOKUP(C29,archivio!$A$7:$J$13,10,FALSE)+VLOOKUP(D29,archivio!$B$7:$J$13,9,FALSE)+VLOOKUP(E29,archivio!$C$7:$J$13,8,FALSE)+VLOOKUP(F29,archivio!$D$7:$J$13,7,FALSE)+VLOOKUP(G29,archivio!$E$7:$J$13,6,FALSE)+VLOOKUP(H29,archivio!$F$7:$J$13,5,FALSE)+VLOOKUP(I29,archivio!$G$7:$J$13,4,FALSE)+VLOOKUP(J29,archivio!$H$7:$J$13,3,FALSE)/8)</f>
        <v>#N/A</v>
      </c>
      <c r="L29" s="6" t="e">
        <f>VLOOKUP(C29,archivio!$A$7:$J$13,10,FALSE)*archivio!$A$15+VLOOKUP(D29,archivio!$B$7:$J$13,9,FALSE)*archivio!$B$15+VLOOKUP(E29,archivio!$C$7:$J$13,8,FALSE)*archivio!$C$15+VLOOKUP(F29,archivio!$D$7:$J$13,7,FALSE)*archivio!$D$15+VLOOKUP(G29,archivio!$E$7:$J$13,6,FALSE)*archivio!$E$15+VLOOKUP(H29,archivio!$F$7:$J$13,5,FALSE)*archivio!$F$15+VLOOKUP(I29,archivio!$G$7:$J$13,4,FALSE)*archivio!$G$15+VLOOKUP(J29,archivio!$H$7:$J$13,3,FALSE)*archivio!$H$15</f>
        <v>#N/A</v>
      </c>
      <c r="M29" s="1" t="e">
        <f t="shared" si="0"/>
        <v>#N/A</v>
      </c>
      <c r="N29" s="1"/>
      <c r="O29" s="6" t="e">
        <f>(VLOOKUP(C29,archivio!$A$7:$J$13,10,FALSE)+VLOOKUP(D29,archivio!$B$7:$J$13,9,FALSE)+VLOOKUP(E29,archivio!$C$7:$J$13,8,FALSE)+VLOOKUP(F29,archivio!$D$7:$J$13,7,FALSE)+VLOOKUP(G29,archivio!$E$7:$J$13,6,FALSE)+VLOOKUP(H29,archivio!$F$7:$J$13,5,FALSE)+VLOOKUP(I29,archivio!$G$7:$J$13,4,FALSE)+VLOOKUP(J29,archivio!$H$7:$J$13,3,FALSE)+VLOOKUP(N29,archivio!$I$7:$J$13,2,FALSE))/9</f>
        <v>#N/A</v>
      </c>
      <c r="P29" s="6" t="e">
        <f>VLOOKUP(C29,archivio!$A$7:$J$13,10,FALSE)*archivio!$A$14+VLOOKUP(D29,archivio!$B$7:$J$13,9,FALSE)*archivio!$B$14+VLOOKUP(E29,archivio!$C$7:$J$13,8,FALSE)*archivio!$C$14+VLOOKUP(F29,archivio!$D$7:$J$13,7,FALSE)*archivio!$D$14+VLOOKUP(G29,archivio!$E$7:$J$13,6,FALSE)*archivio!$E$14+VLOOKUP(H29,archivio!$F$7:$J$13,5,FALSE)*archivio!$F$14+VLOOKUP(I29,archivio!$G$7:$J$13,4,FALSE)*archivio!$G$14+VLOOKUP(J29,archivio!$H$7:$J$13,3,FALSE)*archivio!$H$14+VLOOKUP(N29,archivio!$I$7:$J$13,2,FALSE)*archivio!$I$14</f>
        <v>#N/A</v>
      </c>
      <c r="Q29" s="1" t="e">
        <f t="shared" si="1"/>
        <v>#N/A</v>
      </c>
    </row>
    <row r="30" spans="1:17" x14ac:dyDescent="0.3">
      <c r="A30" s="1">
        <v>28</v>
      </c>
      <c r="B30" s="1"/>
      <c r="C30" s="1"/>
      <c r="D30" s="1"/>
      <c r="E30" s="1"/>
      <c r="F30" s="1"/>
      <c r="G30" s="1"/>
      <c r="H30" s="1"/>
      <c r="I30" s="1"/>
      <c r="J30" s="1"/>
      <c r="K30" s="6" t="e">
        <f>(VLOOKUP(C30,archivio!$A$7:$J$13,10,FALSE)+VLOOKUP(D30,archivio!$B$7:$J$13,9,FALSE)+VLOOKUP(E30,archivio!$C$7:$J$13,8,FALSE)+VLOOKUP(F30,archivio!$D$7:$J$13,7,FALSE)+VLOOKUP(G30,archivio!$E$7:$J$13,6,FALSE)+VLOOKUP(H30,archivio!$F$7:$J$13,5,FALSE)+VLOOKUP(I30,archivio!$G$7:$J$13,4,FALSE)+VLOOKUP(J30,archivio!$H$7:$J$13,3,FALSE)/8)</f>
        <v>#N/A</v>
      </c>
      <c r="L30" s="6" t="e">
        <f>VLOOKUP(C30,archivio!$A$7:$J$13,10,FALSE)*archivio!$A$15+VLOOKUP(D30,archivio!$B$7:$J$13,9,FALSE)*archivio!$B$15+VLOOKUP(E30,archivio!$C$7:$J$13,8,FALSE)*archivio!$C$15+VLOOKUP(F30,archivio!$D$7:$J$13,7,FALSE)*archivio!$D$15+VLOOKUP(G30,archivio!$E$7:$J$13,6,FALSE)*archivio!$E$15+VLOOKUP(H30,archivio!$F$7:$J$13,5,FALSE)*archivio!$F$15+VLOOKUP(I30,archivio!$G$7:$J$13,4,FALSE)*archivio!$G$15+VLOOKUP(J30,archivio!$H$7:$J$13,3,FALSE)*archivio!$H$15</f>
        <v>#N/A</v>
      </c>
      <c r="M30" s="1" t="e">
        <f t="shared" si="0"/>
        <v>#N/A</v>
      </c>
      <c r="N30" s="1"/>
      <c r="O30" s="6" t="e">
        <f>(VLOOKUP(C30,archivio!$A$7:$J$13,10,FALSE)+VLOOKUP(D30,archivio!$B$7:$J$13,9,FALSE)+VLOOKUP(E30,archivio!$C$7:$J$13,8,FALSE)+VLOOKUP(F30,archivio!$D$7:$J$13,7,FALSE)+VLOOKUP(G30,archivio!$E$7:$J$13,6,FALSE)+VLOOKUP(H30,archivio!$F$7:$J$13,5,FALSE)+VLOOKUP(I30,archivio!$G$7:$J$13,4,FALSE)+VLOOKUP(J30,archivio!$H$7:$J$13,3,FALSE)+VLOOKUP(N30,archivio!$I$7:$J$13,2,FALSE))/9</f>
        <v>#N/A</v>
      </c>
      <c r="P30" s="6" t="e">
        <f>VLOOKUP(C30,archivio!$A$7:$J$13,10,FALSE)*archivio!$A$14+VLOOKUP(D30,archivio!$B$7:$J$13,9,FALSE)*archivio!$B$14+VLOOKUP(E30,archivio!$C$7:$J$13,8,FALSE)*archivio!$C$14+VLOOKUP(F30,archivio!$D$7:$J$13,7,FALSE)*archivio!$D$14+VLOOKUP(G30,archivio!$E$7:$J$13,6,FALSE)*archivio!$E$14+VLOOKUP(H30,archivio!$F$7:$J$13,5,FALSE)*archivio!$F$14+VLOOKUP(I30,archivio!$G$7:$J$13,4,FALSE)*archivio!$G$14+VLOOKUP(J30,archivio!$H$7:$J$13,3,FALSE)*archivio!$H$14+VLOOKUP(N30,archivio!$I$7:$J$13,2,FALSE)*archivio!$I$14</f>
        <v>#N/A</v>
      </c>
      <c r="Q30" s="1" t="e">
        <f t="shared" si="1"/>
        <v>#N/A</v>
      </c>
    </row>
    <row r="31" spans="1:17" x14ac:dyDescent="0.3">
      <c r="A31" s="1">
        <v>29</v>
      </c>
      <c r="B31" s="1"/>
      <c r="C31" s="1"/>
      <c r="D31" s="1"/>
      <c r="E31" s="1"/>
      <c r="F31" s="1"/>
      <c r="G31" s="1"/>
      <c r="H31" s="1"/>
      <c r="I31" s="1"/>
      <c r="J31" s="1"/>
      <c r="K31" s="6" t="e">
        <f>(VLOOKUP(C31,archivio!$A$7:$J$13,10,FALSE)+VLOOKUP(D31,archivio!$B$7:$J$13,9,FALSE)+VLOOKUP(E31,archivio!$C$7:$J$13,8,FALSE)+VLOOKUP(F31,archivio!$D$7:$J$13,7,FALSE)+VLOOKUP(G31,archivio!$E$7:$J$13,6,FALSE)+VLOOKUP(H31,archivio!$F$7:$J$13,5,FALSE)+VLOOKUP(I31,archivio!$G$7:$J$13,4,FALSE)+VLOOKUP(J31,archivio!$H$7:$J$13,3,FALSE)/8)</f>
        <v>#N/A</v>
      </c>
      <c r="L31" s="6" t="e">
        <f>VLOOKUP(C31,archivio!$A$7:$J$13,10,FALSE)*archivio!$A$15+VLOOKUP(D31,archivio!$B$7:$J$13,9,FALSE)*archivio!$B$15+VLOOKUP(E31,archivio!$C$7:$J$13,8,FALSE)*archivio!$C$15+VLOOKUP(F31,archivio!$D$7:$J$13,7,FALSE)*archivio!$D$15+VLOOKUP(G31,archivio!$E$7:$J$13,6,FALSE)*archivio!$E$15+VLOOKUP(H31,archivio!$F$7:$J$13,5,FALSE)*archivio!$F$15+VLOOKUP(I31,archivio!$G$7:$J$13,4,FALSE)*archivio!$G$15+VLOOKUP(J31,archivio!$H$7:$J$13,3,FALSE)*archivio!$H$15</f>
        <v>#N/A</v>
      </c>
      <c r="M31" s="1" t="e">
        <f t="shared" si="0"/>
        <v>#N/A</v>
      </c>
      <c r="N31" s="1"/>
      <c r="O31" s="6" t="e">
        <f>(VLOOKUP(C31,archivio!$A$7:$J$13,10,FALSE)+VLOOKUP(D31,archivio!$B$7:$J$13,9,FALSE)+VLOOKUP(E31,archivio!$C$7:$J$13,8,FALSE)+VLOOKUP(F31,archivio!$D$7:$J$13,7,FALSE)+VLOOKUP(G31,archivio!$E$7:$J$13,6,FALSE)+VLOOKUP(H31,archivio!$F$7:$J$13,5,FALSE)+VLOOKUP(I31,archivio!$G$7:$J$13,4,FALSE)+VLOOKUP(J31,archivio!$H$7:$J$13,3,FALSE)+VLOOKUP(N31,archivio!$I$7:$J$13,2,FALSE))/9</f>
        <v>#N/A</v>
      </c>
      <c r="P31" s="6" t="e">
        <f>VLOOKUP(C31,archivio!$A$7:$J$13,10,FALSE)*archivio!$A$14+VLOOKUP(D31,archivio!$B$7:$J$13,9,FALSE)*archivio!$B$14+VLOOKUP(E31,archivio!$C$7:$J$13,8,FALSE)*archivio!$C$14+VLOOKUP(F31,archivio!$D$7:$J$13,7,FALSE)*archivio!$D$14+VLOOKUP(G31,archivio!$E$7:$J$13,6,FALSE)*archivio!$E$14+VLOOKUP(H31,archivio!$F$7:$J$13,5,FALSE)*archivio!$F$14+VLOOKUP(I31,archivio!$G$7:$J$13,4,FALSE)*archivio!$G$14+VLOOKUP(J31,archivio!$H$7:$J$13,3,FALSE)*archivio!$H$14+VLOOKUP(N31,archivio!$I$7:$J$13,2,FALSE)*archivio!$I$14</f>
        <v>#N/A</v>
      </c>
      <c r="Q31" s="1" t="e">
        <f t="shared" si="1"/>
        <v>#N/A</v>
      </c>
    </row>
    <row r="32" spans="1:17" x14ac:dyDescent="0.3">
      <c r="A32" s="1">
        <v>30</v>
      </c>
      <c r="B32" s="1"/>
      <c r="C32" s="1"/>
      <c r="D32" s="1"/>
      <c r="E32" s="1"/>
      <c r="F32" s="1"/>
      <c r="G32" s="1"/>
      <c r="H32" s="1"/>
      <c r="I32" s="1"/>
      <c r="J32" s="1"/>
      <c r="K32" s="6" t="e">
        <f>(VLOOKUP(C32,archivio!$A$7:$J$13,10,FALSE)+VLOOKUP(D32,archivio!$B$7:$J$13,9,FALSE)+VLOOKUP(E32,archivio!$C$7:$J$13,8,FALSE)+VLOOKUP(F32,archivio!$D$7:$J$13,7,FALSE)+VLOOKUP(G32,archivio!$E$7:$J$13,6,FALSE)+VLOOKUP(H32,archivio!$F$7:$J$13,5,FALSE)+VLOOKUP(I32,archivio!$G$7:$J$13,4,FALSE)+VLOOKUP(J32,archivio!$H$7:$J$13,3,FALSE)/8)</f>
        <v>#N/A</v>
      </c>
      <c r="L32" s="6" t="e">
        <f>VLOOKUP(C32,archivio!$A$7:$J$13,10,FALSE)*archivio!$A$15+VLOOKUP(D32,archivio!$B$7:$J$13,9,FALSE)*archivio!$B$15+VLOOKUP(E32,archivio!$C$7:$J$13,8,FALSE)*archivio!$C$15+VLOOKUP(F32,archivio!$D$7:$J$13,7,FALSE)*archivio!$D$15+VLOOKUP(G32,archivio!$E$7:$J$13,6,FALSE)*archivio!$E$15+VLOOKUP(H32,archivio!$F$7:$J$13,5,FALSE)*archivio!$F$15+VLOOKUP(I32,archivio!$G$7:$J$13,4,FALSE)*archivio!$G$15+VLOOKUP(J32,archivio!$H$7:$J$13,3,FALSE)*archivio!$H$15</f>
        <v>#N/A</v>
      </c>
      <c r="M32" s="1" t="e">
        <f t="shared" si="0"/>
        <v>#N/A</v>
      </c>
      <c r="N32" s="1"/>
      <c r="O32" s="6" t="e">
        <f>(VLOOKUP(C32,archivio!$A$7:$J$13,10,FALSE)+VLOOKUP(D32,archivio!$B$7:$J$13,9,FALSE)+VLOOKUP(E32,archivio!$C$7:$J$13,8,FALSE)+VLOOKUP(F32,archivio!$D$7:$J$13,7,FALSE)+VLOOKUP(G32,archivio!$E$7:$J$13,6,FALSE)+VLOOKUP(H32,archivio!$F$7:$J$13,5,FALSE)+VLOOKUP(I32,archivio!$G$7:$J$13,4,FALSE)+VLOOKUP(J32,archivio!$H$7:$J$13,3,FALSE)+VLOOKUP(N32,archivio!$I$7:$J$13,2,FALSE))/9</f>
        <v>#N/A</v>
      </c>
      <c r="P32" s="6" t="e">
        <f>VLOOKUP(C32,archivio!$A$7:$J$13,10,FALSE)*archivio!$A$14+VLOOKUP(D32,archivio!$B$7:$J$13,9,FALSE)*archivio!$B$14+VLOOKUP(E32,archivio!$C$7:$J$13,8,FALSE)*archivio!$C$14+VLOOKUP(F32,archivio!$D$7:$J$13,7,FALSE)*archivio!$D$14+VLOOKUP(G32,archivio!$E$7:$J$13,6,FALSE)*archivio!$E$14+VLOOKUP(H32,archivio!$F$7:$J$13,5,FALSE)*archivio!$F$14+VLOOKUP(I32,archivio!$G$7:$J$13,4,FALSE)*archivio!$G$14+VLOOKUP(J32,archivio!$H$7:$J$13,3,FALSE)*archivio!$H$14+VLOOKUP(N32,archivio!$I$7:$J$13,2,FALSE)*archivio!$I$14</f>
        <v>#N/A</v>
      </c>
      <c r="Q32" s="1" t="e">
        <f>ROUND(P32,0)</f>
        <v>#N/A</v>
      </c>
    </row>
    <row r="33" spans="1:17" x14ac:dyDescent="0.3">
      <c r="A33" s="1">
        <v>31</v>
      </c>
      <c r="B33" s="1"/>
      <c r="C33" s="1"/>
      <c r="D33" s="1"/>
      <c r="E33" s="1"/>
      <c r="F33" s="1"/>
      <c r="G33" s="1"/>
      <c r="H33" s="1"/>
      <c r="I33" s="1"/>
      <c r="J33" s="1"/>
      <c r="K33" s="6" t="e">
        <f>(VLOOKUP(C33,archivio!$A$7:$J$13,10,FALSE)+VLOOKUP(D33,archivio!$B$7:$J$13,9,FALSE)+VLOOKUP(E33,archivio!$C$7:$J$13,8,FALSE)+VLOOKUP(F33,archivio!$D$7:$J$13,7,FALSE)+VLOOKUP(G33,archivio!$E$7:$J$13,6,FALSE)+VLOOKUP(H33,archivio!$F$7:$J$13,5,FALSE)+VLOOKUP(I33,archivio!$G$7:$J$13,4,FALSE)+VLOOKUP(J33,archivio!$H$7:$J$13,3,FALSE)/8)</f>
        <v>#N/A</v>
      </c>
      <c r="L33" s="6" t="e">
        <f>VLOOKUP(C33,archivio!$A$7:$J$13,10,FALSE)*archivio!$A$15+VLOOKUP(D33,archivio!$B$7:$J$13,9,FALSE)*archivio!$B$15+VLOOKUP(E33,archivio!$C$7:$J$13,8,FALSE)*archivio!$C$15+VLOOKUP(F33,archivio!$D$7:$J$13,7,FALSE)*archivio!$D$15+VLOOKUP(G33,archivio!$E$7:$J$13,6,FALSE)*archivio!$E$15+VLOOKUP(H33,archivio!$F$7:$J$13,5,FALSE)*archivio!$F$15+VLOOKUP(I33,archivio!$G$7:$J$13,4,FALSE)*archivio!$G$15+VLOOKUP(J33,archivio!$H$7:$J$13,3,FALSE)*archivio!$H$15</f>
        <v>#N/A</v>
      </c>
      <c r="M33" s="1" t="e">
        <f t="shared" si="0"/>
        <v>#N/A</v>
      </c>
      <c r="N33" s="1"/>
      <c r="O33" s="6" t="e">
        <f>(VLOOKUP(C33,archivio!$A$7:$J$13,10,FALSE)+VLOOKUP(D33,archivio!$B$7:$J$13,9,FALSE)+VLOOKUP(E33,archivio!$C$7:$J$13,8,FALSE)+VLOOKUP(F33,archivio!$D$7:$J$13,7,FALSE)+VLOOKUP(G33,archivio!$E$7:$J$13,6,FALSE)+VLOOKUP(H33,archivio!$F$7:$J$13,5,FALSE)+VLOOKUP(I33,archivio!$G$7:$J$13,4,FALSE)+VLOOKUP(J33,archivio!$H$7:$J$13,3,FALSE)+VLOOKUP(N33,archivio!$I$7:$J$13,2,FALSE))/9</f>
        <v>#N/A</v>
      </c>
      <c r="P33" s="6" t="e">
        <f>VLOOKUP(C33,archivio!$A$7:$J$13,10,FALSE)*archivio!$A$14+VLOOKUP(D33,archivio!$B$7:$J$13,9,FALSE)*archivio!$B$14+VLOOKUP(E33,archivio!$C$7:$J$13,8,FALSE)*archivio!$C$14+VLOOKUP(F33,archivio!$D$7:$J$13,7,FALSE)*archivio!$D$14+VLOOKUP(G33,archivio!$E$7:$J$13,6,FALSE)*archivio!$E$14+VLOOKUP(H33,archivio!$F$7:$J$13,5,FALSE)*archivio!$F$14+VLOOKUP(I33,archivio!$G$7:$J$13,4,FALSE)*archivio!$G$14+VLOOKUP(J33,archivio!$H$7:$J$13,3,FALSE)*archivio!$H$14+VLOOKUP(N33,archivio!$I$7:$J$13,2,FALSE)*archivio!$I$14</f>
        <v>#N/A</v>
      </c>
      <c r="Q33" s="1" t="e">
        <f t="shared" si="1"/>
        <v>#N/A</v>
      </c>
    </row>
    <row r="35" spans="1:17" x14ac:dyDescent="0.3">
      <c r="B35" s="4" t="s">
        <v>18</v>
      </c>
      <c r="C35" t="s">
        <v>17</v>
      </c>
    </row>
    <row r="37" spans="1:17" x14ac:dyDescent="0.3">
      <c r="C37" s="5"/>
      <c r="E37" s="5"/>
      <c r="G37" s="5"/>
      <c r="I37" s="5"/>
      <c r="K37" s="5"/>
      <c r="L37" s="5"/>
      <c r="O37" s="5"/>
      <c r="P37" s="5"/>
    </row>
    <row r="39" spans="1:17" x14ac:dyDescent="0.3">
      <c r="C39" s="5"/>
      <c r="E39" s="5"/>
      <c r="G39" s="5"/>
      <c r="I39" s="5"/>
      <c r="K39" s="5"/>
      <c r="L39" s="5"/>
      <c r="O39" s="5"/>
      <c r="P39" s="5"/>
    </row>
    <row r="41" spans="1:17" x14ac:dyDescent="0.3">
      <c r="C41" s="5"/>
      <c r="E41" s="5"/>
      <c r="G41" s="5"/>
      <c r="I41" s="5"/>
      <c r="K41" s="5"/>
      <c r="L41" s="5"/>
      <c r="O41" s="5"/>
      <c r="P41" s="5"/>
    </row>
    <row r="43" spans="1:17" x14ac:dyDescent="0.3">
      <c r="F43" s="19" t="s">
        <v>19</v>
      </c>
      <c r="G43" s="19"/>
      <c r="H43" s="19"/>
    </row>
    <row r="45" spans="1:17" x14ac:dyDescent="0.3">
      <c r="F45" s="5"/>
      <c r="G45" s="5"/>
      <c r="H45" s="5"/>
    </row>
  </sheetData>
  <dataConsolidate/>
  <mergeCells count="2">
    <mergeCell ref="A1:Q1"/>
    <mergeCell ref="F43:H43"/>
  </mergeCells>
  <dataValidations count="8">
    <dataValidation type="list" allowBlank="1" sqref="C3:C33" xr:uid="{00000000-0002-0000-0000-000000000000}">
      <formula1>Rispetto_Regole</formula1>
    </dataValidation>
    <dataValidation type="list" allowBlank="1" sqref="D3:D33" xr:uid="{00000000-0002-0000-0000-000001000000}">
      <formula1>Rispetto_persone</formula1>
    </dataValidation>
    <dataValidation type="list" allowBlank="1" sqref="E3:E33" xr:uid="{00000000-0002-0000-0000-000002000000}">
      <formula1>Rispetto_cose</formula1>
    </dataValidation>
    <dataValidation type="list" allowBlank="1" sqref="F3:F33" xr:uid="{00000000-0002-0000-0000-000003000000}">
      <formula1>Prevvedimenti_disciplinari</formula1>
    </dataValidation>
    <dataValidation type="list" allowBlank="1" sqref="G3:G33" xr:uid="{00000000-0002-0000-0000-000004000000}">
      <formula1>Impegno</formula1>
    </dataValidation>
    <dataValidation type="list" allowBlank="1" sqref="H3:H33" xr:uid="{00000000-0002-0000-0000-000005000000}">
      <formula1>Partecipazione</formula1>
    </dataValidation>
    <dataValidation type="list" allowBlank="1" sqref="J3:J33" xr:uid="{00000000-0002-0000-0000-000006000000}">
      <formula1>Puntualita</formula1>
    </dataValidation>
    <dataValidation type="list" allowBlank="1" sqref="I3:I33" xr:uid="{00000000-0002-0000-0000-000007000000}">
      <formula1>Frequenza</formula1>
    </dataValidation>
  </dataValidations>
  <pageMargins left="0.19685039370078741" right="0.19685039370078741" top="0.27559055118110237" bottom="0.28999999999999998" header="0.19" footer="0.2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8000000}">
          <x14:formula1>
            <xm:f>archivio!$I$7:$I$13</xm:f>
          </x14:formula1>
          <xm:sqref>N3:N33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"/>
  <sheetViews>
    <sheetView zoomScaleNormal="100" workbookViewId="0">
      <selection activeCell="F8" sqref="F8"/>
    </sheetView>
  </sheetViews>
  <sheetFormatPr defaultRowHeight="14.4" x14ac:dyDescent="0.3"/>
  <cols>
    <col min="1" max="9" width="21.6640625" customWidth="1"/>
  </cols>
  <sheetData>
    <row r="1" spans="1:10" x14ac:dyDescent="0.3">
      <c r="A1" t="s">
        <v>10</v>
      </c>
      <c r="B1" t="s">
        <v>52</v>
      </c>
    </row>
    <row r="2" spans="1:10" x14ac:dyDescent="0.3">
      <c r="A2" t="s">
        <v>11</v>
      </c>
    </row>
    <row r="3" spans="1:10" x14ac:dyDescent="0.3">
      <c r="A3" t="s">
        <v>12</v>
      </c>
    </row>
    <row r="4" spans="1:10" x14ac:dyDescent="0.3">
      <c r="A4" t="s">
        <v>13</v>
      </c>
    </row>
    <row r="6" spans="1:10" ht="28.8" x14ac:dyDescent="0.3">
      <c r="A6" t="s">
        <v>0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s="21" t="s">
        <v>50</v>
      </c>
    </row>
    <row r="7" spans="1:10" ht="16.2" thickBot="1" x14ac:dyDescent="0.35">
      <c r="A7" s="7"/>
      <c r="B7" s="7"/>
      <c r="C7" s="7"/>
      <c r="D7" s="7"/>
      <c r="E7" s="7"/>
      <c r="F7" s="7"/>
      <c r="G7" s="7"/>
      <c r="H7" s="7"/>
      <c r="I7" s="7"/>
      <c r="J7" s="17">
        <v>0</v>
      </c>
    </row>
    <row r="8" spans="1:10" ht="63" thickBot="1" x14ac:dyDescent="0.35">
      <c r="A8" s="10" t="s">
        <v>20</v>
      </c>
      <c r="B8" s="11" t="s">
        <v>21</v>
      </c>
      <c r="C8" s="12" t="s">
        <v>22</v>
      </c>
      <c r="D8" s="13" t="s">
        <v>23</v>
      </c>
      <c r="E8" s="7" t="s">
        <v>49</v>
      </c>
      <c r="F8" s="7" t="s">
        <v>49</v>
      </c>
      <c r="G8" s="10" t="s">
        <v>24</v>
      </c>
      <c r="H8" s="14" t="s">
        <v>43</v>
      </c>
      <c r="I8" s="7" t="s">
        <v>49</v>
      </c>
      <c r="J8" s="17">
        <v>5</v>
      </c>
    </row>
    <row r="9" spans="1:10" ht="93.6" x14ac:dyDescent="0.3">
      <c r="A9" s="7" t="s">
        <v>36</v>
      </c>
      <c r="B9" s="7" t="s">
        <v>36</v>
      </c>
      <c r="C9" s="7" t="s">
        <v>36</v>
      </c>
      <c r="D9" s="8" t="s">
        <v>38</v>
      </c>
      <c r="E9" s="7" t="s">
        <v>36</v>
      </c>
      <c r="F9" s="7" t="s">
        <v>36</v>
      </c>
      <c r="G9" s="7" t="s">
        <v>32</v>
      </c>
      <c r="H9" s="7" t="s">
        <v>44</v>
      </c>
      <c r="I9" s="7" t="s">
        <v>36</v>
      </c>
      <c r="J9" s="17">
        <v>6</v>
      </c>
    </row>
    <row r="10" spans="1:10" ht="46.8" x14ac:dyDescent="0.3">
      <c r="A10" s="7" t="s">
        <v>35</v>
      </c>
      <c r="B10" s="7" t="s">
        <v>35</v>
      </c>
      <c r="C10" s="7" t="s">
        <v>35</v>
      </c>
      <c r="D10" s="8" t="s">
        <v>39</v>
      </c>
      <c r="E10" s="7" t="s">
        <v>35</v>
      </c>
      <c r="F10" s="7" t="s">
        <v>35</v>
      </c>
      <c r="G10" s="7" t="s">
        <v>33</v>
      </c>
      <c r="H10" s="7" t="s">
        <v>45</v>
      </c>
      <c r="I10" s="7" t="s">
        <v>35</v>
      </c>
      <c r="J10" s="17">
        <v>7</v>
      </c>
    </row>
    <row r="11" spans="1:10" ht="62.4" x14ac:dyDescent="0.3">
      <c r="A11" s="7" t="s">
        <v>37</v>
      </c>
      <c r="B11" s="7" t="s">
        <v>37</v>
      </c>
      <c r="C11" s="7" t="s">
        <v>37</v>
      </c>
      <c r="D11" s="8" t="s">
        <v>40</v>
      </c>
      <c r="E11" s="7" t="s">
        <v>41</v>
      </c>
      <c r="F11" s="7" t="s">
        <v>42</v>
      </c>
      <c r="G11" s="7" t="s">
        <v>34</v>
      </c>
      <c r="H11" s="7" t="s">
        <v>46</v>
      </c>
      <c r="I11" s="7" t="s">
        <v>41</v>
      </c>
      <c r="J11" s="17">
        <v>8</v>
      </c>
    </row>
    <row r="12" spans="1:10" ht="31.2" x14ac:dyDescent="0.3">
      <c r="A12" s="7" t="s">
        <v>30</v>
      </c>
      <c r="B12" s="7" t="s">
        <v>30</v>
      </c>
      <c r="C12" s="7" t="s">
        <v>30</v>
      </c>
      <c r="D12" s="7" t="s">
        <v>29</v>
      </c>
      <c r="E12" s="7" t="s">
        <v>30</v>
      </c>
      <c r="F12" s="7" t="s">
        <v>30</v>
      </c>
      <c r="G12" s="7" t="s">
        <v>31</v>
      </c>
      <c r="H12" s="7" t="s">
        <v>47</v>
      </c>
      <c r="I12" s="7" t="s">
        <v>30</v>
      </c>
      <c r="J12" s="17">
        <v>9</v>
      </c>
    </row>
    <row r="13" spans="1:10" ht="46.8" x14ac:dyDescent="0.3">
      <c r="A13" s="7" t="s">
        <v>25</v>
      </c>
      <c r="B13" s="7" t="s">
        <v>25</v>
      </c>
      <c r="C13" s="7" t="s">
        <v>25</v>
      </c>
      <c r="D13" s="9" t="s">
        <v>26</v>
      </c>
      <c r="E13" s="7" t="s">
        <v>27</v>
      </c>
      <c r="F13" s="7" t="s">
        <v>27</v>
      </c>
      <c r="G13" s="7" t="s">
        <v>28</v>
      </c>
      <c r="H13" s="7" t="s">
        <v>48</v>
      </c>
      <c r="I13" s="7" t="s">
        <v>27</v>
      </c>
      <c r="J13" s="17">
        <v>10</v>
      </c>
    </row>
    <row r="14" spans="1:10" ht="15.6" x14ac:dyDescent="0.3">
      <c r="A14" s="15">
        <v>0.15</v>
      </c>
      <c r="B14" s="15">
        <v>0.15</v>
      </c>
      <c r="C14" s="15">
        <v>0.15</v>
      </c>
      <c r="D14" s="15">
        <v>0.1</v>
      </c>
      <c r="E14" s="15">
        <v>0.08</v>
      </c>
      <c r="F14" s="15">
        <v>0.08</v>
      </c>
      <c r="G14" s="15">
        <v>7.0000000000000007E-2</v>
      </c>
      <c r="H14" s="15">
        <v>7.0000000000000007E-2</v>
      </c>
      <c r="I14" s="15">
        <v>0.15</v>
      </c>
      <c r="J14" s="16">
        <f>SUM(A14:I14)</f>
        <v>0.99999999999999989</v>
      </c>
    </row>
    <row r="15" spans="1:10" ht="15.6" x14ac:dyDescent="0.3">
      <c r="A15" s="15">
        <v>0.17</v>
      </c>
      <c r="B15" s="15">
        <v>0.17</v>
      </c>
      <c r="C15" s="15">
        <v>0.17</v>
      </c>
      <c r="D15" s="15">
        <v>0.12</v>
      </c>
      <c r="E15" s="15">
        <v>0.1</v>
      </c>
      <c r="F15" s="15">
        <v>0.1</v>
      </c>
      <c r="G15" s="15">
        <v>0.09</v>
      </c>
      <c r="H15" s="15">
        <v>0.08</v>
      </c>
      <c r="I15" s="15">
        <v>0</v>
      </c>
      <c r="J15" s="16">
        <f>SUM(A15:I15)</f>
        <v>0.99999999999999989</v>
      </c>
    </row>
  </sheetData>
  <dataValidations count="7">
    <dataValidation type="list" allowBlank="1" sqref="A5" xr:uid="{00000000-0002-0000-0100-000000000000}">
      <formula1>Rispetto_Regole</formula1>
    </dataValidation>
    <dataValidation type="list" allowBlank="1" sqref="B5" xr:uid="{00000000-0002-0000-0100-000001000000}">
      <formula1>Rispetto_persone</formula1>
    </dataValidation>
    <dataValidation type="list" allowBlank="1" sqref="C5" xr:uid="{00000000-0002-0000-0100-000002000000}">
      <formula1>Rispetto_cose</formula1>
    </dataValidation>
    <dataValidation type="list" allowBlank="1" sqref="D5" xr:uid="{00000000-0002-0000-0100-000003000000}">
      <formula1>Prevvedimenti_disciplinari</formula1>
    </dataValidation>
    <dataValidation type="list" allowBlank="1" sqref="E5" xr:uid="{00000000-0002-0000-0100-000004000000}">
      <formula1>Impegno</formula1>
    </dataValidation>
    <dataValidation type="list" allowBlank="1" sqref="F5:H5" xr:uid="{00000000-0002-0000-0100-000005000000}">
      <formula1>Partecipazione</formula1>
    </dataValidation>
    <dataValidation type="list" allowBlank="1" sqref="I5" xr:uid="{00000000-0002-0000-0100-000006000000}">
      <formula1>$I$7:$I$13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12</vt:i4>
      </vt:variant>
    </vt:vector>
  </HeadingPairs>
  <TitlesOfParts>
    <vt:vector size="14" baseType="lpstr">
      <vt:lpstr>Comportamento</vt:lpstr>
      <vt:lpstr>archivio</vt:lpstr>
      <vt:lpstr>Comportamento!Area_stampa</vt:lpstr>
      <vt:lpstr>Comportamento!Estrai</vt:lpstr>
      <vt:lpstr>Frequenza</vt:lpstr>
      <vt:lpstr>Frquenza</vt:lpstr>
      <vt:lpstr>Impegno</vt:lpstr>
      <vt:lpstr>Partecipazione</vt:lpstr>
      <vt:lpstr>Prevvedimenti_disciplinari</vt:lpstr>
      <vt:lpstr>Puntualita</vt:lpstr>
      <vt:lpstr>Rispetto_cose</vt:lpstr>
      <vt:lpstr>Rispetto_persone</vt:lpstr>
      <vt:lpstr>Rispetto_Regole</vt:lpstr>
      <vt:lpstr>Rispotto_Regole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meginfo</dc:creator>
  <cp:lastModifiedBy>Rosanna Risico</cp:lastModifiedBy>
  <cp:lastPrinted>2025-01-09T09:56:11Z</cp:lastPrinted>
  <dcterms:created xsi:type="dcterms:W3CDTF">2013-11-09T15:16:24Z</dcterms:created>
  <dcterms:modified xsi:type="dcterms:W3CDTF">2026-01-13T09:58:50Z</dcterms:modified>
</cp:coreProperties>
</file>