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G:\Il mio Drive\2024-2025\Circolari 2024-2025\Allegati\Allegati-Scrutini finali\"/>
    </mc:Choice>
  </mc:AlternateContent>
  <xr:revisionPtr revIDLastSave="0" documentId="8_{F5A3C049-9874-4825-A910-0BE0513390C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portamento" sheetId="1" r:id="rId1"/>
    <sheet name="archivio" sheetId="2" r:id="rId2"/>
  </sheets>
  <definedNames>
    <definedName name="Frequenza">archivio!$G$7:$G$13</definedName>
    <definedName name="Frquenza">archivio!$G$7:$G$13</definedName>
    <definedName name="Impegno">archivio!$E$7:$E$13</definedName>
    <definedName name="Partecipazione">archivio!$F$7:$F$13</definedName>
    <definedName name="Prevvedimenti_disciplinari">archivio!$D$7:$D$13</definedName>
    <definedName name="Puntualita">archivio!$H$7:$H$13</definedName>
    <definedName name="Rispetto_cose">archivio!$C$7:$C$13</definedName>
    <definedName name="Rispetto_persone">archivio!$B$7:$B$13</definedName>
    <definedName name="Rispetto_Regole">archivio!$A$7:$A$13</definedName>
    <definedName name="Rispotto_Regole">archivio!$A$7:$A$13</definedName>
  </definedNames>
  <calcPr calcId="191029"/>
  <extLst>
    <ext uri="GoogleSheetsCustomDataVersion1">
      <go:sheetsCustomData xmlns:go="http://customooxmlschemas.google.com/" r:id="rId6" roundtripDataSignature="AMtx7mgxOgcgXLCP1LQvaThrcEP52kKQ6w=="/>
    </ext>
  </extLst>
</workbook>
</file>

<file path=xl/calcChain.xml><?xml version="1.0" encoding="utf-8"?>
<calcChain xmlns="http://schemas.openxmlformats.org/spreadsheetml/2006/main">
  <c r="I14" i="2" l="1"/>
  <c r="L29" i="1"/>
  <c r="M29" i="1" s="1"/>
  <c r="K29" i="1"/>
  <c r="L28" i="1"/>
  <c r="M28" i="1" s="1"/>
  <c r="K28" i="1"/>
  <c r="L27" i="1"/>
  <c r="M27" i="1" s="1"/>
  <c r="K27" i="1"/>
  <c r="L26" i="1"/>
  <c r="M26" i="1" s="1"/>
  <c r="K26" i="1"/>
  <c r="L25" i="1"/>
  <c r="M25" i="1" s="1"/>
  <c r="K25" i="1"/>
  <c r="L24" i="1"/>
  <c r="M24" i="1" s="1"/>
  <c r="K24" i="1"/>
  <c r="L23" i="1"/>
  <c r="M23" i="1" s="1"/>
  <c r="K23" i="1"/>
  <c r="L22" i="1"/>
  <c r="M22" i="1" s="1"/>
  <c r="K22" i="1"/>
  <c r="L21" i="1"/>
  <c r="M21" i="1" s="1"/>
  <c r="K21" i="1"/>
  <c r="L20" i="1"/>
  <c r="M20" i="1" s="1"/>
  <c r="K20" i="1"/>
  <c r="L19" i="1"/>
  <c r="M19" i="1" s="1"/>
  <c r="K19" i="1"/>
  <c r="L18" i="1"/>
  <c r="M18" i="1" s="1"/>
  <c r="K18" i="1"/>
  <c r="L17" i="1"/>
  <c r="M17" i="1" s="1"/>
  <c r="K17" i="1"/>
  <c r="L16" i="1"/>
  <c r="M16" i="1" s="1"/>
  <c r="K16" i="1"/>
  <c r="L15" i="1"/>
  <c r="M15" i="1" s="1"/>
  <c r="K15" i="1"/>
  <c r="L14" i="1"/>
  <c r="M14" i="1" s="1"/>
  <c r="K14" i="1"/>
  <c r="L13" i="1"/>
  <c r="M13" i="1" s="1"/>
  <c r="K13" i="1"/>
  <c r="L12" i="1"/>
  <c r="M12" i="1" s="1"/>
  <c r="K12" i="1"/>
  <c r="L11" i="1"/>
  <c r="M11" i="1" s="1"/>
  <c r="K11" i="1"/>
  <c r="L10" i="1"/>
  <c r="M10" i="1" s="1"/>
  <c r="K10" i="1"/>
  <c r="L9" i="1"/>
  <c r="M9" i="1" s="1"/>
  <c r="K9" i="1"/>
  <c r="L8" i="1"/>
  <c r="M8" i="1" s="1"/>
  <c r="K8" i="1"/>
  <c r="L7" i="1"/>
  <c r="M7" i="1" s="1"/>
  <c r="K7" i="1"/>
  <c r="L6" i="1"/>
  <c r="M6" i="1" s="1"/>
  <c r="K6" i="1"/>
  <c r="L5" i="1"/>
  <c r="M5" i="1" s="1"/>
  <c r="K5" i="1"/>
  <c r="L4" i="1"/>
  <c r="M4" i="1" s="1"/>
  <c r="K4" i="1"/>
</calcChain>
</file>

<file path=xl/sharedStrings.xml><?xml version="1.0" encoding="utf-8"?>
<sst xmlns="http://schemas.openxmlformats.org/spreadsheetml/2006/main" count="65" uniqueCount="42">
  <si>
    <t>Nr</t>
  </si>
  <si>
    <t>Nominativo alunno</t>
  </si>
  <si>
    <t>LIVELLO APPRENDIMENTO</t>
  </si>
  <si>
    <t>LIVELLO COMPETENZE</t>
  </si>
  <si>
    <t>IMPEGNO</t>
  </si>
  <si>
    <t xml:space="preserve"> Responsabilità dimostrata nella didattica a distanza</t>
  </si>
  <si>
    <t>Impegno</t>
  </si>
  <si>
    <t>Partecipazione</t>
  </si>
  <si>
    <t>Frequenza in dad</t>
  </si>
  <si>
    <t>ORE DI FREQUENZA</t>
  </si>
  <si>
    <t>Media</t>
  </si>
  <si>
    <t>Pesata</t>
  </si>
  <si>
    <t>Voto</t>
  </si>
  <si>
    <t>7 - Accettabile</t>
  </si>
  <si>
    <t>8 - Soddisfacente</t>
  </si>
  <si>
    <t>5 - Insufficiente</t>
  </si>
  <si>
    <t>5 - Scarsa responsabilità</t>
  </si>
  <si>
    <t>8 - Attenta / Rigorosa</t>
  </si>
  <si>
    <t>5 - Occasionale (oltre 70 assenze di meet on line, complessivamente)</t>
  </si>
  <si>
    <t>5 - Occasionale (oltre 20 assenze , complessivamente)</t>
  </si>
  <si>
    <t>Dirigente Scolastico</t>
  </si>
  <si>
    <t>Prof.ssa  Vincenza  Mione</t>
  </si>
  <si>
    <t>Anno scolastico</t>
  </si>
  <si>
    <t>Classe</t>
  </si>
  <si>
    <t>Sezione</t>
  </si>
  <si>
    <t>Indirizzo</t>
  </si>
  <si>
    <t>livello apprendimento</t>
  </si>
  <si>
    <t>livello competenze</t>
  </si>
  <si>
    <t>5 - insufficiente</t>
  </si>
  <si>
    <t>5 -Insufficiente</t>
  </si>
  <si>
    <t>6 - Sufficiente</t>
  </si>
  <si>
    <t>6- Ha mostrato superficialità .</t>
  </si>
  <si>
    <t>7- Il comportamento non è stato sempre adeguato.</t>
  </si>
  <si>
    <t>8 - Attento / Rigoroso</t>
  </si>
  <si>
    <t>8- Ha avuto un comportamento complessivamente adeguato.</t>
  </si>
  <si>
    <t>9 - Consapevole</t>
  </si>
  <si>
    <t>9- Ha avuto un comportamento responsabile.</t>
  </si>
  <si>
    <t>10 - Notevole</t>
  </si>
  <si>
    <t>10 - Lodevole</t>
  </si>
  <si>
    <t>10 - Ha avuto un comportamento pienamente maturo e responsabile.</t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</si>
  <si>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Istituto Tecnico Economico e Tecnologico “Girolamo Caruso”                                                                                                                                                                                                                                                                                                                                                                                                                                    Anno Scolastico 2024/25 GRIGLIA VALUTAZIONE EDUCAZIONE CIVICA                                                                                                                                                                                                                                                                                                                                                                                                                                                                                                                                                                                                                                                                                                                                      Classe: ___</t>
    </r>
    <r>
      <rPr>
        <sz val="12"/>
        <color rgb="FF000000"/>
        <rFont val="Algerian"/>
      </rPr>
      <t xml:space="preserve"> </t>
    </r>
    <r>
      <rPr>
        <sz val="11"/>
        <color rgb="FF000000"/>
        <rFont val="Algerian"/>
      </rPr>
      <t xml:space="preserve"> </t>
    </r>
    <r>
      <rPr>
        <sz val="11"/>
        <color theme="1"/>
        <rFont val="Calibri"/>
      </rPr>
      <t xml:space="preserve"> Sezione:  ____ Indirizzo:   _____________</t>
    </r>
  </si>
  <si>
    <t>2024/25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</si>
</sst>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</font>
    <font>
      <b/>
      <sz val="11"/>
      <color theme="1"/>
      <name val="Calibri"/>
    </font>
    <font>
      <b/>
      <sz val="11"/>
      <color rgb="FF000000"/>
      <name val="Calibri"/>
    </font>
    <font>
      <sz val="11"/>
      <name val="Calibri"/>
    </font>
    <font>
      <i/>
      <sz val="10"/>
      <color theme="1"/>
      <name val="Calibri"/>
    </font>
    <font>
      <sz val="10"/>
      <color theme="1"/>
      <name val="Calibri"/>
    </font>
    <font>
      <sz val="12"/>
      <color rgb="FF000000"/>
      <name val="Garamond"/>
    </font>
    <font>
      <sz val="12"/>
      <color rgb="FF333333"/>
      <name val="Garamond"/>
    </font>
    <font>
      <sz val="10"/>
      <color rgb="FF000000"/>
      <name val="Garamond"/>
    </font>
    <font>
      <sz val="10"/>
      <color theme="1"/>
      <name val="Garamond"/>
    </font>
    <font>
      <b/>
      <sz val="12"/>
      <color rgb="FF000000"/>
      <name val="Garamond"/>
    </font>
    <font>
      <sz val="12"/>
      <color rgb="FF000000"/>
      <name val="Algerian"/>
    </font>
    <font>
      <sz val="11"/>
      <color rgb="FF000000"/>
      <name val="Algerian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0" fillId="0" borderId="2" xfId="0" applyBorder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5" fillId="0" borderId="2" xfId="0" applyFont="1" applyBorder="1"/>
    <xf numFmtId="0" fontId="6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9" fontId="10" fillId="0" borderId="1" xfId="0" applyNumberFormat="1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/>
    <xf numFmtId="0" fontId="3" fillId="0" borderId="2" xfId="0" applyFont="1" applyBorder="1"/>
    <xf numFmtId="0" fontId="4" fillId="0" borderId="3" xfId="0" applyFont="1" applyBorder="1" applyAlignment="1">
      <alignment horizontal="center" vertical="top"/>
    </xf>
    <xf numFmtId="0" fontId="3" fillId="0" borderId="3" xfId="0" applyFont="1" applyBorder="1"/>
    <xf numFmtId="0" fontId="5" fillId="0" borderId="0" xfId="0" applyFont="1"/>
    <xf numFmtId="0" fontId="5" fillId="0" borderId="2" xfId="0" applyFont="1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/>
    <xf numFmtId="0" fontId="0" fillId="0" borderId="0" xfId="0" applyAlignment="1">
      <alignment horizontal="center" vertical="top" wrapText="1"/>
    </xf>
    <xf numFmtId="0" fontId="3" fillId="0" borderId="4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838200</xdr:colOff>
      <xdr:row>0</xdr:row>
      <xdr:rowOff>76200</xdr:rowOff>
    </xdr:from>
    <xdr:ext cx="533400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81400" y="76200"/>
          <a:ext cx="533400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00"/>
  <sheetViews>
    <sheetView tabSelected="1" workbookViewId="0">
      <selection activeCell="P2" sqref="P2"/>
    </sheetView>
  </sheetViews>
  <sheetFormatPr defaultColWidth="14.44140625" defaultRowHeight="15" customHeight="1"/>
  <cols>
    <col min="1" max="1" width="4.6640625" customWidth="1"/>
    <col min="2" max="2" width="36.44140625" customWidth="1"/>
    <col min="3" max="3" width="16.44140625" customWidth="1"/>
    <col min="4" max="4" width="14.33203125" customWidth="1"/>
    <col min="5" max="5" width="14.33203125" hidden="1" customWidth="1"/>
    <col min="6" max="6" width="33.6640625" hidden="1" customWidth="1"/>
    <col min="7" max="7" width="9.88671875" customWidth="1"/>
    <col min="8" max="8" width="14.33203125" customWidth="1"/>
    <col min="9" max="9" width="21.5546875" hidden="1" customWidth="1"/>
    <col min="10" max="10" width="19.6640625" hidden="1" customWidth="1"/>
    <col min="11" max="11" width="6.6640625" customWidth="1"/>
    <col min="12" max="12" width="6.5546875" customWidth="1"/>
    <col min="13" max="13" width="5.88671875" customWidth="1"/>
    <col min="14" max="25" width="8" customWidth="1"/>
  </cols>
  <sheetData>
    <row r="1" spans="1:13" ht="96.75" customHeight="1">
      <c r="A1" s="26" t="s">
        <v>40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2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4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3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ht="24.75" customHeight="1">
      <c r="A4" s="4">
        <v>1</v>
      </c>
      <c r="B4" s="5"/>
      <c r="C4" s="5"/>
      <c r="D4" s="5"/>
      <c r="E4" s="5"/>
      <c r="F4" s="5"/>
      <c r="G4" s="5"/>
      <c r="H4" s="5"/>
      <c r="I4" s="5" t="s">
        <v>18</v>
      </c>
      <c r="J4" s="5" t="s">
        <v>19</v>
      </c>
      <c r="K4" s="6" t="e">
        <f>(VLOOKUP(C4,archivio!$A$7:$I$13,9,FALSE)+VLOOKUP(D4,archivio!$B$7:$I$13,8,FALSE)+VLOOKUP(G4,archivio!$E$7:$I$13,5,FALSE)+VLOOKUP(H4,archivio!$F$7:$I$13,4,FALSE))/4</f>
        <v>#N/A</v>
      </c>
      <c r="L4" s="6" t="e">
        <f>VLOOKUP(C4,archivio!$A$7:$I$13,9,FALSE)*archivio!$A$14+VLOOKUP(D4,archivio!$B$7:$I$13,8,FALSE)*archivio!$B$14+VLOOKUP(G4,archivio!$E$7:$I$13,5,FALSE)*archivio!$E$14+VLOOKUP(H4,archivio!$F$7:$I$13,4,FALSE)*archivio!$F$14</f>
        <v>#N/A</v>
      </c>
      <c r="M4" s="6" t="e">
        <f t="shared" ref="M4:M29" si="0">ROUND(L4,0)</f>
        <v>#N/A</v>
      </c>
    </row>
    <row r="5" spans="1:13" ht="24.75" customHeight="1">
      <c r="A5" s="4">
        <v>2</v>
      </c>
      <c r="B5" s="5"/>
      <c r="C5" s="5"/>
      <c r="D5" s="5"/>
      <c r="E5" s="5"/>
      <c r="F5" s="5"/>
      <c r="G5" s="5"/>
      <c r="H5" s="5"/>
      <c r="I5" s="5" t="s">
        <v>18</v>
      </c>
      <c r="J5" s="5" t="s">
        <v>19</v>
      </c>
      <c r="K5" s="6" t="e">
        <f>(VLOOKUP(C5,archivio!$A$7:$I$13,9,FALSE)+VLOOKUP(D5,archivio!$B$7:$I$13,8,FALSE)+VLOOKUP(G5,archivio!$E$7:$I$13,5,FALSE)+VLOOKUP(H5,archivio!$F$7:$I$13,4,FALSE))/4</f>
        <v>#N/A</v>
      </c>
      <c r="L5" s="6" t="e">
        <f>VLOOKUP(C5,archivio!$A$7:$I$13,9,FALSE)*archivio!$A$14+VLOOKUP(D5,archivio!$B$7:$I$13,8,FALSE)*archivio!$B$14+VLOOKUP(G5,archivio!$E$7:$I$13,5,FALSE)*archivio!$E$14+VLOOKUP(H5,archivio!$F$7:$I$13,4,FALSE)*archivio!$F$14</f>
        <v>#N/A</v>
      </c>
      <c r="M5" s="6" t="e">
        <f t="shared" si="0"/>
        <v>#N/A</v>
      </c>
    </row>
    <row r="6" spans="1:13" ht="24.75" customHeight="1">
      <c r="A6" s="4">
        <v>3</v>
      </c>
      <c r="B6" s="5"/>
      <c r="C6" s="5"/>
      <c r="D6" s="5"/>
      <c r="E6" s="5"/>
      <c r="F6" s="5"/>
      <c r="G6" s="5"/>
      <c r="H6" s="5"/>
      <c r="I6" s="5"/>
      <c r="J6" s="5"/>
      <c r="K6" s="6" t="e">
        <f>(VLOOKUP(C6,archivio!$A$7:$I$13,9,FALSE)+VLOOKUP(D6,archivio!$B$7:$I$13,8,FALSE)+VLOOKUP(G6,archivio!$E$7:$I$13,5,FALSE)+VLOOKUP(H6,archivio!$F$7:$I$13,4,FALSE))/4</f>
        <v>#N/A</v>
      </c>
      <c r="L6" s="6" t="e">
        <f>VLOOKUP(C6,archivio!$A$7:$I$13,9,FALSE)*archivio!$A$14+VLOOKUP(D6,archivio!$B$7:$I$13,8,FALSE)*archivio!$B$14+VLOOKUP(G6,archivio!$E$7:$I$13,5,FALSE)*archivio!$E$14+VLOOKUP(H6,archivio!$F$7:$I$13,4,FALSE)*archivio!$F$14</f>
        <v>#N/A</v>
      </c>
      <c r="M6" s="5" t="e">
        <f t="shared" si="0"/>
        <v>#N/A</v>
      </c>
    </row>
    <row r="7" spans="1:13" ht="24.75" customHeight="1">
      <c r="A7" s="4">
        <v>4</v>
      </c>
      <c r="B7" s="5"/>
      <c r="C7" s="5"/>
      <c r="D7" s="5"/>
      <c r="E7" s="5"/>
      <c r="F7" s="5"/>
      <c r="G7" s="5"/>
      <c r="H7" s="5"/>
      <c r="I7" s="5"/>
      <c r="J7" s="5"/>
      <c r="K7" s="6" t="e">
        <f>(VLOOKUP(C7,archivio!$A$7:$I$13,9,FALSE)+VLOOKUP(D7,archivio!$B$7:$I$13,8,FALSE)+VLOOKUP(G7,archivio!$E$7:$I$13,5,FALSE)+VLOOKUP(H7,archivio!$F$7:$I$13,4,FALSE))/4</f>
        <v>#N/A</v>
      </c>
      <c r="L7" s="6" t="e">
        <f>VLOOKUP(C7,archivio!$A$7:$I$13,9,FALSE)*archivio!$A$14+VLOOKUP(D7,archivio!$B$7:$I$13,8,FALSE)*archivio!$B$14+VLOOKUP(G7,archivio!$E$7:$I$13,5,FALSE)*archivio!$E$14+VLOOKUP(H7,archivio!$F$7:$I$13,4,FALSE)*archivio!$F$14</f>
        <v>#N/A</v>
      </c>
      <c r="M7" s="5" t="e">
        <f t="shared" si="0"/>
        <v>#N/A</v>
      </c>
    </row>
    <row r="8" spans="1:13" ht="24.75" customHeight="1">
      <c r="A8" s="4">
        <v>5</v>
      </c>
      <c r="B8" s="5"/>
      <c r="C8" s="5"/>
      <c r="D8" s="5"/>
      <c r="E8" s="5"/>
      <c r="F8" s="5"/>
      <c r="G8" s="5"/>
      <c r="H8" s="5"/>
      <c r="I8" s="5"/>
      <c r="J8" s="5"/>
      <c r="K8" s="6" t="e">
        <f>(VLOOKUP(C8,archivio!$A$7:$I$13,9,FALSE)+VLOOKUP(D8,archivio!$B$7:$I$13,8,FALSE)+VLOOKUP(G8,archivio!$E$7:$I$13,5,FALSE)+VLOOKUP(H8,archivio!$F$7:$I$13,4,FALSE))/4</f>
        <v>#N/A</v>
      </c>
      <c r="L8" s="6" t="e">
        <f>VLOOKUP(C8,archivio!$A$7:$I$13,9,FALSE)*archivio!$A$14+VLOOKUP(D8,archivio!$B$7:$I$13,8,FALSE)*archivio!$B$14+VLOOKUP(G8,archivio!$E$7:$I$13,5,FALSE)*archivio!$E$14+VLOOKUP(H8,archivio!$F$7:$I$13,4,FALSE)*archivio!$F$14</f>
        <v>#N/A</v>
      </c>
      <c r="M8" s="5" t="e">
        <f t="shared" si="0"/>
        <v>#N/A</v>
      </c>
    </row>
    <row r="9" spans="1:13" ht="24.75" customHeight="1">
      <c r="A9" s="4">
        <v>6</v>
      </c>
      <c r="B9" s="5"/>
      <c r="C9" s="5"/>
      <c r="D9" s="5"/>
      <c r="E9" s="5"/>
      <c r="F9" s="5"/>
      <c r="G9" s="5"/>
      <c r="H9" s="5"/>
      <c r="I9" s="5"/>
      <c r="J9" s="5"/>
      <c r="K9" s="6" t="e">
        <f>(VLOOKUP(C9,archivio!$A$7:$I$13,9,FALSE)+VLOOKUP(D9,archivio!$B$7:$I$13,8,FALSE)+VLOOKUP(G9,archivio!$E$7:$I$13,5,FALSE)+VLOOKUP(H9,archivio!$F$7:$I$13,4,FALSE))/4</f>
        <v>#N/A</v>
      </c>
      <c r="L9" s="6" t="e">
        <f>VLOOKUP(C9,archivio!$A$7:$I$13,9,FALSE)*archivio!$A$14+VLOOKUP(D9,archivio!$B$7:$I$13,8,FALSE)*archivio!$B$14+VLOOKUP(G9,archivio!$E$7:$I$13,5,FALSE)*archivio!$E$14+VLOOKUP(H9,archivio!$F$7:$I$13,4,FALSE)*archivio!$F$14</f>
        <v>#N/A</v>
      </c>
      <c r="M9" s="5" t="e">
        <f t="shared" si="0"/>
        <v>#N/A</v>
      </c>
    </row>
    <row r="10" spans="1:13" ht="24.75" customHeight="1">
      <c r="A10" s="4">
        <v>7</v>
      </c>
      <c r="B10" s="5"/>
      <c r="C10" s="5"/>
      <c r="D10" s="5"/>
      <c r="E10" s="5"/>
      <c r="F10" s="5"/>
      <c r="G10" s="5"/>
      <c r="H10" s="5"/>
      <c r="I10" s="5"/>
      <c r="J10" s="5"/>
      <c r="K10" s="6" t="e">
        <f>(VLOOKUP(C10,archivio!$A$7:$I$13,9,FALSE)+VLOOKUP(D10,archivio!$B$7:$I$13,8,FALSE)+VLOOKUP(G10,archivio!$E$7:$I$13,5,FALSE)+VLOOKUP(H10,archivio!$F$7:$I$13,4,FALSE))/4</f>
        <v>#N/A</v>
      </c>
      <c r="L10" s="6" t="e">
        <f>VLOOKUP(C10,archivio!$A$7:$I$13,9,FALSE)*archivio!$A$14+VLOOKUP(D10,archivio!$B$7:$I$13,8,FALSE)*archivio!$B$14+VLOOKUP(G10,archivio!$E$7:$I$13,5,FALSE)*archivio!$E$14+VLOOKUP(H10,archivio!$F$7:$I$13,4,FALSE)*archivio!$F$14</f>
        <v>#N/A</v>
      </c>
      <c r="M10" s="5" t="e">
        <f t="shared" si="0"/>
        <v>#N/A</v>
      </c>
    </row>
    <row r="11" spans="1:13" ht="24.75" customHeight="1">
      <c r="A11" s="4">
        <v>8</v>
      </c>
      <c r="B11" s="5"/>
      <c r="C11" s="5"/>
      <c r="D11" s="5"/>
      <c r="E11" s="5"/>
      <c r="F11" s="5"/>
      <c r="G11" s="5"/>
      <c r="H11" s="5"/>
      <c r="I11" s="5"/>
      <c r="J11" s="5"/>
      <c r="K11" s="6" t="e">
        <f>(VLOOKUP(C11,archivio!$A$7:$I$13,9,FALSE)+VLOOKUP(D11,archivio!$B$7:$I$13,8,FALSE)+VLOOKUP(G11,archivio!$E$7:$I$13,5,FALSE)+VLOOKUP(H11,archivio!$F$7:$I$13,4,FALSE))/4</f>
        <v>#N/A</v>
      </c>
      <c r="L11" s="6" t="e">
        <f>VLOOKUP(C11,archivio!$A$7:$I$13,9,FALSE)*archivio!$A$14+VLOOKUP(D11,archivio!$B$7:$I$13,8,FALSE)*archivio!$B$14+VLOOKUP(G11,archivio!$E$7:$I$13,5,FALSE)*archivio!$E$14+VLOOKUP(H11,archivio!$F$7:$I$13,4,FALSE)*archivio!$F$14</f>
        <v>#N/A</v>
      </c>
      <c r="M11" s="5" t="e">
        <f t="shared" si="0"/>
        <v>#N/A</v>
      </c>
    </row>
    <row r="12" spans="1:13" ht="24.75" customHeight="1">
      <c r="A12" s="4">
        <v>9</v>
      </c>
      <c r="B12" s="5"/>
      <c r="C12" s="5"/>
      <c r="D12" s="5"/>
      <c r="E12" s="5"/>
      <c r="F12" s="5"/>
      <c r="G12" s="5"/>
      <c r="H12" s="5"/>
      <c r="I12" s="5"/>
      <c r="J12" s="5"/>
      <c r="K12" s="6" t="e">
        <f>(VLOOKUP(C12,archivio!$A$7:$I$13,9,FALSE)+VLOOKUP(D12,archivio!$B$7:$I$13,8,FALSE)+VLOOKUP(G12,archivio!$E$7:$I$13,5,FALSE)+VLOOKUP(H12,archivio!$F$7:$I$13,4,FALSE))/4</f>
        <v>#N/A</v>
      </c>
      <c r="L12" s="6" t="e">
        <f>VLOOKUP(C12,archivio!$A$7:$I$13,9,FALSE)*archivio!$A$14+VLOOKUP(D12,archivio!$B$7:$I$13,8,FALSE)*archivio!$B$14+VLOOKUP(G12,archivio!$E$7:$I$13,5,FALSE)*archivio!$E$14+VLOOKUP(H12,archivio!$F$7:$I$13,4,FALSE)*archivio!$F$14</f>
        <v>#N/A</v>
      </c>
      <c r="M12" s="5" t="e">
        <f t="shared" si="0"/>
        <v>#N/A</v>
      </c>
    </row>
    <row r="13" spans="1:13" ht="24.75" customHeight="1">
      <c r="A13" s="4">
        <v>10</v>
      </c>
      <c r="B13" s="5"/>
      <c r="C13" s="5"/>
      <c r="D13" s="5"/>
      <c r="E13" s="5"/>
      <c r="F13" s="5"/>
      <c r="G13" s="5"/>
      <c r="H13" s="5"/>
      <c r="I13" s="5"/>
      <c r="J13" s="5"/>
      <c r="K13" s="6" t="e">
        <f>(VLOOKUP(C13,archivio!$A$7:$I$13,9,FALSE)+VLOOKUP(D13,archivio!$B$7:$I$13,8,FALSE)+VLOOKUP(G13,archivio!$E$7:$I$13,5,FALSE)+VLOOKUP(H13,archivio!$F$7:$I$13,4,FALSE))/4</f>
        <v>#N/A</v>
      </c>
      <c r="L13" s="6" t="e">
        <f>VLOOKUP(C13,archivio!$A$7:$I$13,9,FALSE)*archivio!$A$14+VLOOKUP(D13,archivio!$B$7:$I$13,8,FALSE)*archivio!$B$14+VLOOKUP(G13,archivio!$E$7:$I$13,5,FALSE)*archivio!$E$14+VLOOKUP(H13,archivio!$F$7:$I$13,4,FALSE)*archivio!$F$14</f>
        <v>#N/A</v>
      </c>
      <c r="M13" s="5" t="e">
        <f t="shared" si="0"/>
        <v>#N/A</v>
      </c>
    </row>
    <row r="14" spans="1:13" ht="24.75" customHeight="1">
      <c r="A14" s="4">
        <v>11</v>
      </c>
      <c r="B14" s="5"/>
      <c r="C14" s="5"/>
      <c r="D14" s="5"/>
      <c r="E14" s="5"/>
      <c r="F14" s="5"/>
      <c r="G14" s="5"/>
      <c r="H14" s="5"/>
      <c r="I14" s="5"/>
      <c r="J14" s="5"/>
      <c r="K14" s="6" t="e">
        <f>(VLOOKUP(C14,archivio!$A$7:$I$13,9,FALSE)+VLOOKUP(D14,archivio!$B$7:$I$13,8,FALSE)+VLOOKUP(G14,archivio!$E$7:$I$13,5,FALSE)+VLOOKUP(H14,archivio!$F$7:$I$13,4,FALSE))/4</f>
        <v>#N/A</v>
      </c>
      <c r="L14" s="6" t="e">
        <f>VLOOKUP(C14,archivio!$A$7:$I$13,9,FALSE)*archivio!$A$14+VLOOKUP(D14,archivio!$B$7:$I$13,8,FALSE)*archivio!$B$14+VLOOKUP(G14,archivio!$E$7:$I$13,5,FALSE)*archivio!$E$14+VLOOKUP(H14,archivio!$F$7:$I$13,4,FALSE)*archivio!$F$14</f>
        <v>#N/A</v>
      </c>
      <c r="M14" s="5" t="e">
        <f t="shared" si="0"/>
        <v>#N/A</v>
      </c>
    </row>
    <row r="15" spans="1:13" ht="24.75" customHeight="1">
      <c r="A15" s="4">
        <v>12</v>
      </c>
      <c r="B15" s="5"/>
      <c r="C15" s="5"/>
      <c r="D15" s="5"/>
      <c r="E15" s="5"/>
      <c r="F15" s="5"/>
      <c r="G15" s="5"/>
      <c r="H15" s="5"/>
      <c r="I15" s="5"/>
      <c r="J15" s="5"/>
      <c r="K15" s="6" t="e">
        <f>(VLOOKUP(C15,archivio!$A$7:$I$13,9,FALSE)+VLOOKUP(D15,archivio!$B$7:$I$13,8,FALSE)+VLOOKUP(G15,archivio!$E$7:$I$13,5,FALSE)+VLOOKUP(H15,archivio!$F$7:$I$13,4,FALSE))/4</f>
        <v>#N/A</v>
      </c>
      <c r="L15" s="6" t="e">
        <f>VLOOKUP(C15,archivio!$A$7:$I$13,9,FALSE)*archivio!$A$14+VLOOKUP(D15,archivio!$B$7:$I$13,8,FALSE)*archivio!$B$14+VLOOKUP(G15,archivio!$E$7:$I$13,5,FALSE)*archivio!$E$14+VLOOKUP(H15,archivio!$F$7:$I$13,4,FALSE)*archivio!$F$14</f>
        <v>#N/A</v>
      </c>
      <c r="M15" s="5" t="e">
        <f t="shared" si="0"/>
        <v>#N/A</v>
      </c>
    </row>
    <row r="16" spans="1:13" ht="24.75" customHeight="1">
      <c r="A16" s="4">
        <v>13</v>
      </c>
      <c r="B16" s="5"/>
      <c r="C16" s="5"/>
      <c r="D16" s="5"/>
      <c r="E16" s="5"/>
      <c r="F16" s="5"/>
      <c r="G16" s="5"/>
      <c r="H16" s="5"/>
      <c r="I16" s="5"/>
      <c r="J16" s="5"/>
      <c r="K16" s="6" t="e">
        <f>(VLOOKUP(C16,archivio!$A$7:$I$13,9,FALSE)+VLOOKUP(D16,archivio!$B$7:$I$13,8,FALSE)+VLOOKUP(G16,archivio!$E$7:$I$13,5,FALSE)+VLOOKUP(H16,archivio!$F$7:$I$13,4,FALSE))/4</f>
        <v>#N/A</v>
      </c>
      <c r="L16" s="6" t="e">
        <f>VLOOKUP(C16,archivio!$A$7:$I$13,9,FALSE)*archivio!$A$14+VLOOKUP(D16,archivio!$B$7:$I$13,8,FALSE)*archivio!$B$14+VLOOKUP(G16,archivio!$E$7:$I$13,5,FALSE)*archivio!$E$14+VLOOKUP(H16,archivio!$F$7:$I$13,4,FALSE)*archivio!$F$14</f>
        <v>#N/A</v>
      </c>
      <c r="M16" s="5" t="e">
        <f t="shared" si="0"/>
        <v>#N/A</v>
      </c>
    </row>
    <row r="17" spans="1:13" ht="24.75" customHeight="1">
      <c r="A17" s="4">
        <v>14</v>
      </c>
      <c r="B17" s="5"/>
      <c r="C17" s="5"/>
      <c r="D17" s="5"/>
      <c r="E17" s="5"/>
      <c r="F17" s="5"/>
      <c r="G17" s="5"/>
      <c r="H17" s="5"/>
      <c r="I17" s="5"/>
      <c r="J17" s="5"/>
      <c r="K17" s="6" t="e">
        <f>(VLOOKUP(C17,archivio!$A$7:$I$13,9,FALSE)+VLOOKUP(D17,archivio!$B$7:$I$13,8,FALSE)+VLOOKUP(G17,archivio!$E$7:$I$13,5,FALSE)+VLOOKUP(H17,archivio!$F$7:$I$13,4,FALSE))/4</f>
        <v>#N/A</v>
      </c>
      <c r="L17" s="6" t="e">
        <f>VLOOKUP(C17,archivio!$A$7:$I$13,9,FALSE)*archivio!$A$14+VLOOKUP(D17,archivio!$B$7:$I$13,8,FALSE)*archivio!$B$14+VLOOKUP(G17,archivio!$E$7:$I$13,5,FALSE)*archivio!$E$14+VLOOKUP(H17,archivio!$F$7:$I$13,4,FALSE)*archivio!$F$14</f>
        <v>#N/A</v>
      </c>
      <c r="M17" s="5" t="e">
        <f t="shared" si="0"/>
        <v>#N/A</v>
      </c>
    </row>
    <row r="18" spans="1:13" ht="24.75" customHeight="1">
      <c r="A18" s="4">
        <v>15</v>
      </c>
      <c r="B18" s="5"/>
      <c r="C18" s="5"/>
      <c r="D18" s="5"/>
      <c r="E18" s="5"/>
      <c r="F18" s="5"/>
      <c r="G18" s="5"/>
      <c r="H18" s="5"/>
      <c r="I18" s="5"/>
      <c r="J18" s="5"/>
      <c r="K18" s="6" t="e">
        <f>(VLOOKUP(C18,archivio!$A$7:$I$13,9,FALSE)+VLOOKUP(D18,archivio!$B$7:$I$13,8,FALSE)+VLOOKUP(G18,archivio!$E$7:$I$13,5,FALSE)+VLOOKUP(H18,archivio!$F$7:$I$13,4,FALSE))/4</f>
        <v>#N/A</v>
      </c>
      <c r="L18" s="6" t="e">
        <f>VLOOKUP(C18,archivio!$A$7:$I$13,9,FALSE)*archivio!$A$14+VLOOKUP(D18,archivio!$B$7:$I$13,8,FALSE)*archivio!$B$14+VLOOKUP(G18,archivio!$E$7:$I$13,5,FALSE)*archivio!$E$14+VLOOKUP(H18,archivio!$F$7:$I$13,4,FALSE)*archivio!$F$14</f>
        <v>#N/A</v>
      </c>
      <c r="M18" s="5" t="e">
        <f t="shared" si="0"/>
        <v>#N/A</v>
      </c>
    </row>
    <row r="19" spans="1:13" ht="24.75" customHeight="1">
      <c r="A19" s="4">
        <v>16</v>
      </c>
      <c r="B19" s="5"/>
      <c r="C19" s="5"/>
      <c r="D19" s="5"/>
      <c r="E19" s="5"/>
      <c r="F19" s="5"/>
      <c r="G19" s="5"/>
      <c r="H19" s="5"/>
      <c r="I19" s="5"/>
      <c r="J19" s="5"/>
      <c r="K19" s="6" t="e">
        <f>(VLOOKUP(C19,archivio!$A$7:$I$13,9,FALSE)+VLOOKUP(D19,archivio!$B$7:$I$13,8,FALSE)+VLOOKUP(G19,archivio!$E$7:$I$13,5,FALSE)+VLOOKUP(H19,archivio!$F$7:$I$13,4,FALSE))/4</f>
        <v>#N/A</v>
      </c>
      <c r="L19" s="6" t="e">
        <f>VLOOKUP(C19,archivio!$A$7:$I$13,9,FALSE)*archivio!$A$14+VLOOKUP(D19,archivio!$B$7:$I$13,8,FALSE)*archivio!$B$14+VLOOKUP(G19,archivio!$E$7:$I$13,5,FALSE)*archivio!$E$14+VLOOKUP(H19,archivio!$F$7:$I$13,4,FALSE)*archivio!$F$14</f>
        <v>#N/A</v>
      </c>
      <c r="M19" s="5" t="e">
        <f t="shared" si="0"/>
        <v>#N/A</v>
      </c>
    </row>
    <row r="20" spans="1:13" ht="24.75" customHeight="1">
      <c r="A20" s="4">
        <v>17</v>
      </c>
      <c r="B20" s="5"/>
      <c r="C20" s="5"/>
      <c r="D20" s="5"/>
      <c r="E20" s="5"/>
      <c r="F20" s="5"/>
      <c r="G20" s="5"/>
      <c r="H20" s="5"/>
      <c r="I20" s="5"/>
      <c r="J20" s="5"/>
      <c r="K20" s="6" t="e">
        <f>(VLOOKUP(C20,archivio!$A$7:$I$13,9,FALSE)+VLOOKUP(D20,archivio!$B$7:$I$13,8,FALSE)+VLOOKUP(G20,archivio!$E$7:$I$13,5,FALSE)+VLOOKUP(H20,archivio!$F$7:$I$13,4,FALSE))/4</f>
        <v>#N/A</v>
      </c>
      <c r="L20" s="6" t="e">
        <f>VLOOKUP(C20,archivio!$A$7:$I$13,9,FALSE)*archivio!$A$14+VLOOKUP(D20,archivio!$B$7:$I$13,8,FALSE)*archivio!$B$14+VLOOKUP(G20,archivio!$E$7:$I$13,5,FALSE)*archivio!$E$14+VLOOKUP(H20,archivio!$F$7:$I$13,4,FALSE)*archivio!$F$14</f>
        <v>#N/A</v>
      </c>
      <c r="M20" s="5" t="e">
        <f t="shared" si="0"/>
        <v>#N/A</v>
      </c>
    </row>
    <row r="21" spans="1:13" ht="24.75" customHeight="1">
      <c r="A21" s="4">
        <v>18</v>
      </c>
      <c r="B21" s="5"/>
      <c r="C21" s="5"/>
      <c r="D21" s="5"/>
      <c r="E21" s="5"/>
      <c r="F21" s="5"/>
      <c r="G21" s="5"/>
      <c r="H21" s="5"/>
      <c r="I21" s="5"/>
      <c r="J21" s="5"/>
      <c r="K21" s="6" t="e">
        <f>(VLOOKUP(C21,archivio!$A$7:$I$13,9,FALSE)+VLOOKUP(D21,archivio!$B$7:$I$13,8,FALSE)+VLOOKUP(G21,archivio!$E$7:$I$13,5,FALSE)+VLOOKUP(H21,archivio!$F$7:$I$13,4,FALSE))/4</f>
        <v>#N/A</v>
      </c>
      <c r="L21" s="6" t="e">
        <f>VLOOKUP(C21,archivio!$A$7:$I$13,9,FALSE)*archivio!$A$14+VLOOKUP(D21,archivio!$B$7:$I$13,8,FALSE)*archivio!$B$14+VLOOKUP(G21,archivio!$E$7:$I$13,5,FALSE)*archivio!$E$14+VLOOKUP(H21,archivio!$F$7:$I$13,4,FALSE)*archivio!$F$14</f>
        <v>#N/A</v>
      </c>
      <c r="M21" s="5" t="e">
        <f t="shared" si="0"/>
        <v>#N/A</v>
      </c>
    </row>
    <row r="22" spans="1:13" ht="24.75" customHeight="1">
      <c r="A22" s="4">
        <v>19</v>
      </c>
      <c r="B22" s="5"/>
      <c r="C22" s="5"/>
      <c r="D22" s="5"/>
      <c r="E22" s="5"/>
      <c r="F22" s="5"/>
      <c r="G22" s="5"/>
      <c r="H22" s="5"/>
      <c r="I22" s="5"/>
      <c r="J22" s="5"/>
      <c r="K22" s="6" t="e">
        <f>(VLOOKUP(C22,archivio!$A$7:$I$13,9,FALSE)+VLOOKUP(D22,archivio!$B$7:$I$13,8,FALSE)+VLOOKUP(G22,archivio!$E$7:$I$13,5,FALSE)+VLOOKUP(H22,archivio!$F$7:$I$13,4,FALSE))/4</f>
        <v>#N/A</v>
      </c>
      <c r="L22" s="6" t="e">
        <f>VLOOKUP(C22,archivio!$A$7:$I$13,9,FALSE)*archivio!$A$14+VLOOKUP(D22,archivio!$B$7:$I$13,8,FALSE)*archivio!$B$14+VLOOKUP(G22,archivio!$E$7:$I$13,5,FALSE)*archivio!$E$14+VLOOKUP(H22,archivio!$F$7:$I$13,4,FALSE)*archivio!$F$14</f>
        <v>#N/A</v>
      </c>
      <c r="M22" s="5" t="e">
        <f t="shared" si="0"/>
        <v>#N/A</v>
      </c>
    </row>
    <row r="23" spans="1:13" ht="24.75" customHeight="1">
      <c r="A23" s="4">
        <v>20</v>
      </c>
      <c r="B23" s="5"/>
      <c r="C23" s="5"/>
      <c r="D23" s="5"/>
      <c r="E23" s="5"/>
      <c r="F23" s="5"/>
      <c r="G23" s="5"/>
      <c r="H23" s="5"/>
      <c r="I23" s="5"/>
      <c r="J23" s="5"/>
      <c r="K23" s="6" t="e">
        <f>(VLOOKUP(C23,archivio!$A$7:$I$13,9,FALSE)+VLOOKUP(D23,archivio!$B$7:$I$13,8,FALSE)+VLOOKUP(G23,archivio!$E$7:$I$13,5,FALSE)+VLOOKUP(H23,archivio!$F$7:$I$13,4,FALSE))/4</f>
        <v>#N/A</v>
      </c>
      <c r="L23" s="6" t="e">
        <f>VLOOKUP(C23,archivio!$A$7:$I$13,9,FALSE)*archivio!$A$14+VLOOKUP(D23,archivio!$B$7:$I$13,8,FALSE)*archivio!$B$14+VLOOKUP(G23,archivio!$E$7:$I$13,5,FALSE)*archivio!$E$14+VLOOKUP(H23,archivio!$F$7:$I$13,4,FALSE)*archivio!$F$14</f>
        <v>#N/A</v>
      </c>
      <c r="M23" s="5" t="e">
        <f t="shared" si="0"/>
        <v>#N/A</v>
      </c>
    </row>
    <row r="24" spans="1:13" ht="24.75" customHeight="1">
      <c r="A24" s="4">
        <v>21</v>
      </c>
      <c r="B24" s="5"/>
      <c r="C24" s="5"/>
      <c r="D24" s="5"/>
      <c r="E24" s="5"/>
      <c r="F24" s="5"/>
      <c r="G24" s="5"/>
      <c r="H24" s="5"/>
      <c r="I24" s="5"/>
      <c r="J24" s="5"/>
      <c r="K24" s="6" t="e">
        <f>(VLOOKUP(C24,archivio!$A$7:$I$13,9,FALSE)+VLOOKUP(D24,archivio!$B$7:$I$13,8,FALSE)+VLOOKUP(G24,archivio!$E$7:$I$13,5,FALSE)+VLOOKUP(H24,archivio!$F$7:$I$13,4,FALSE))/4</f>
        <v>#N/A</v>
      </c>
      <c r="L24" s="6" t="e">
        <f>VLOOKUP(C24,archivio!$A$7:$I$13,9,FALSE)*archivio!$A$14+VLOOKUP(D24,archivio!$B$7:$I$13,8,FALSE)*archivio!$B$14+VLOOKUP(G24,archivio!$E$7:$I$13,5,FALSE)*archivio!$E$14+VLOOKUP(H24,archivio!$F$7:$I$13,4,FALSE)*archivio!$F$14</f>
        <v>#N/A</v>
      </c>
      <c r="M24" s="5" t="e">
        <f t="shared" si="0"/>
        <v>#N/A</v>
      </c>
    </row>
    <row r="25" spans="1:13" ht="24.75" customHeight="1">
      <c r="A25" s="4">
        <v>22</v>
      </c>
      <c r="B25" s="5"/>
      <c r="C25" s="5"/>
      <c r="D25" s="5"/>
      <c r="E25" s="5"/>
      <c r="F25" s="5"/>
      <c r="G25" s="5"/>
      <c r="H25" s="5"/>
      <c r="I25" s="5"/>
      <c r="J25" s="5"/>
      <c r="K25" s="6" t="e">
        <f>(VLOOKUP(C25,archivio!$A$7:$I$13,9,FALSE)+VLOOKUP(D25,archivio!$B$7:$I$13,8,FALSE)+VLOOKUP(G25,archivio!$E$7:$I$13,5,FALSE)+VLOOKUP(H25,archivio!$F$7:$I$13,4,FALSE))/4</f>
        <v>#N/A</v>
      </c>
      <c r="L25" s="6" t="e">
        <f>VLOOKUP(C25,archivio!$A$7:$I$13,9,FALSE)*archivio!$A$14+VLOOKUP(D25,archivio!$B$7:$I$13,8,FALSE)*archivio!$B$14+VLOOKUP(G25,archivio!$E$7:$I$13,5,FALSE)*archivio!$E$14+VLOOKUP(H25,archivio!$F$7:$I$13,4,FALSE)*archivio!$F$14</f>
        <v>#N/A</v>
      </c>
      <c r="M25" s="5" t="e">
        <f t="shared" si="0"/>
        <v>#N/A</v>
      </c>
    </row>
    <row r="26" spans="1:13" ht="24.75" customHeight="1">
      <c r="A26" s="4">
        <v>23</v>
      </c>
      <c r="B26" s="5"/>
      <c r="C26" s="5"/>
      <c r="D26" s="5"/>
      <c r="E26" s="5"/>
      <c r="F26" s="5"/>
      <c r="G26" s="5"/>
      <c r="H26" s="5"/>
      <c r="I26" s="5"/>
      <c r="J26" s="5"/>
      <c r="K26" s="6" t="e">
        <f>(VLOOKUP(C26,archivio!$A$7:$I$13,9,FALSE)+VLOOKUP(D26,archivio!$B$7:$I$13,8,FALSE)+VLOOKUP(G26,archivio!$E$7:$I$13,5,FALSE)+VLOOKUP(H26,archivio!$F$7:$I$13,4,FALSE))/4</f>
        <v>#N/A</v>
      </c>
      <c r="L26" s="6" t="e">
        <f>VLOOKUP(C26,archivio!$A$7:$I$13,9,FALSE)*archivio!$A$14+VLOOKUP(D26,archivio!$B$7:$I$13,8,FALSE)*archivio!$B$14+VLOOKUP(G26,archivio!$E$7:$I$13,5,FALSE)*archivio!$E$14+VLOOKUP(H26,archivio!$F$7:$I$13,4,FALSE)*archivio!$F$14</f>
        <v>#N/A</v>
      </c>
      <c r="M26" s="5" t="e">
        <f t="shared" si="0"/>
        <v>#N/A</v>
      </c>
    </row>
    <row r="27" spans="1:13" ht="24.75" customHeight="1">
      <c r="A27" s="4">
        <v>24</v>
      </c>
      <c r="B27" s="5"/>
      <c r="C27" s="5"/>
      <c r="D27" s="5"/>
      <c r="E27" s="5"/>
      <c r="F27" s="5"/>
      <c r="G27" s="5"/>
      <c r="H27" s="5"/>
      <c r="I27" s="5"/>
      <c r="J27" s="5"/>
      <c r="K27" s="6" t="e">
        <f>(VLOOKUP(C27,archivio!$A$7:$I$13,9,FALSE)+VLOOKUP(D27,archivio!$B$7:$I$13,8,FALSE)+VLOOKUP(G27,archivio!$E$7:$I$13,5,FALSE)+VLOOKUP(H27,archivio!$F$7:$I$13,4,FALSE))/4</f>
        <v>#N/A</v>
      </c>
      <c r="L27" s="6" t="e">
        <f>VLOOKUP(C27,archivio!$A$7:$I$13,9,FALSE)*archivio!$A$14+VLOOKUP(D27,archivio!$B$7:$I$13,8,FALSE)*archivio!$B$14+VLOOKUP(G27,archivio!$E$7:$I$13,5,FALSE)*archivio!$E$14+VLOOKUP(H27,archivio!$F$7:$I$13,4,FALSE)*archivio!$F$14</f>
        <v>#N/A</v>
      </c>
      <c r="M27" s="5" t="e">
        <f t="shared" si="0"/>
        <v>#N/A</v>
      </c>
    </row>
    <row r="28" spans="1:13" ht="24.75" customHeight="1">
      <c r="A28" s="4">
        <v>25</v>
      </c>
      <c r="B28" s="5"/>
      <c r="C28" s="5"/>
      <c r="D28" s="5"/>
      <c r="E28" s="5"/>
      <c r="F28" s="5"/>
      <c r="G28" s="5"/>
      <c r="H28" s="5"/>
      <c r="I28" s="5"/>
      <c r="J28" s="5"/>
      <c r="K28" s="6" t="e">
        <f>(VLOOKUP(C28,archivio!$A$7:$I$13,9,FALSE)+VLOOKUP(D28,archivio!$B$7:$I$13,8,FALSE)+VLOOKUP(G28,archivio!$E$7:$I$13,5,FALSE)+VLOOKUP(H28,archivio!$F$7:$I$13,4,FALSE))/4</f>
        <v>#N/A</v>
      </c>
      <c r="L28" s="6" t="e">
        <f>VLOOKUP(C28,archivio!$A$7:$I$13,9,FALSE)*archivio!$A$14+VLOOKUP(D28,archivio!$B$7:$I$13,8,FALSE)*archivio!$B$14+VLOOKUP(G28,archivio!$E$7:$I$13,5,FALSE)*archivio!$E$14+VLOOKUP(H28,archivio!$F$7:$I$13,4,FALSE)*archivio!$F$14</f>
        <v>#N/A</v>
      </c>
      <c r="M28" s="5" t="e">
        <f t="shared" si="0"/>
        <v>#N/A</v>
      </c>
    </row>
    <row r="29" spans="1:13" ht="24.75" customHeight="1">
      <c r="A29" s="4">
        <v>26</v>
      </c>
      <c r="B29" s="5"/>
      <c r="C29" s="5"/>
      <c r="D29" s="5"/>
      <c r="E29" s="5"/>
      <c r="F29" s="5"/>
      <c r="G29" s="5"/>
      <c r="H29" s="5"/>
      <c r="I29" s="5"/>
      <c r="J29" s="5"/>
      <c r="K29" s="6" t="e">
        <f>(VLOOKUP(C29,archivio!$A$7:$I$13,9,FALSE)+VLOOKUP(D29,archivio!$B$7:$I$13,8,FALSE)+VLOOKUP(G29,archivio!$E$7:$I$13,5,FALSE)+VLOOKUP(H29,archivio!$F$7:$I$13,4,FALSE))/4</f>
        <v>#N/A</v>
      </c>
      <c r="L29" s="6" t="e">
        <f>VLOOKUP(C29,archivio!$A$7:$I$13,9,FALSE)*archivio!$A$14+VLOOKUP(D29,archivio!$B$7:$I$13,8,FALSE)*archivio!$B$14+VLOOKUP(G29,archivio!$E$7:$I$13,5,FALSE)*archivio!$E$14+VLOOKUP(H29,archivio!$F$7:$I$13,4,FALSE)*archivio!$F$14</f>
        <v>#N/A</v>
      </c>
      <c r="M29" s="5" t="e">
        <f t="shared" si="0"/>
        <v>#N/A</v>
      </c>
    </row>
    <row r="30" spans="1:13" ht="15.75" customHeight="1"/>
    <row r="31" spans="1:13" ht="15.75" customHeight="1">
      <c r="B31" s="27"/>
      <c r="C31" s="20"/>
    </row>
    <row r="32" spans="1:13" ht="16.5" customHeight="1"/>
    <row r="33" spans="2:12" ht="16.5" customHeight="1">
      <c r="B33" s="7"/>
      <c r="D33" s="20"/>
      <c r="E33" s="20"/>
      <c r="G33" s="20"/>
      <c r="H33" s="20"/>
      <c r="J33" s="28"/>
      <c r="K33" s="21"/>
      <c r="L33" s="21"/>
    </row>
    <row r="34" spans="2:12" ht="15.75" customHeight="1">
      <c r="B34" s="8"/>
      <c r="C34" s="9"/>
      <c r="D34" s="22"/>
      <c r="E34" s="23"/>
      <c r="F34" s="9"/>
      <c r="G34" s="22"/>
      <c r="H34" s="23"/>
      <c r="I34" s="9"/>
      <c r="J34" s="22"/>
      <c r="K34" s="23"/>
      <c r="L34" s="23"/>
    </row>
    <row r="35" spans="2:12" ht="15.75" customHeight="1">
      <c r="B35" s="8"/>
      <c r="C35" s="9"/>
      <c r="D35" s="8"/>
      <c r="E35" s="8"/>
      <c r="F35" s="9"/>
      <c r="G35" s="8"/>
      <c r="H35" s="8"/>
      <c r="I35" s="9"/>
      <c r="J35" s="8"/>
      <c r="K35" s="8"/>
      <c r="L35" s="8"/>
    </row>
    <row r="36" spans="2:12" ht="15.75" customHeight="1">
      <c r="B36" s="10"/>
      <c r="C36" s="9"/>
      <c r="D36" s="24"/>
      <c r="E36" s="20"/>
      <c r="F36" s="9"/>
      <c r="G36" s="24"/>
      <c r="H36" s="20"/>
      <c r="I36" s="9"/>
      <c r="J36" s="25"/>
      <c r="K36" s="21"/>
      <c r="L36" s="21"/>
    </row>
    <row r="37" spans="2:12" ht="15.75" customHeight="1">
      <c r="B37" s="8"/>
      <c r="C37" s="9"/>
      <c r="D37" s="22"/>
      <c r="E37" s="23"/>
      <c r="F37" s="9"/>
      <c r="G37" s="22"/>
      <c r="H37" s="23"/>
      <c r="I37" s="9"/>
      <c r="J37" s="22"/>
      <c r="K37" s="23"/>
      <c r="L37" s="23"/>
    </row>
    <row r="38" spans="2:12" ht="15.75" customHeight="1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</row>
    <row r="39" spans="2:12" ht="15.75" customHeight="1">
      <c r="B39" s="10"/>
      <c r="C39" s="9"/>
      <c r="D39" s="24"/>
      <c r="E39" s="20"/>
      <c r="F39" s="9"/>
      <c r="G39" s="24"/>
      <c r="H39" s="20"/>
      <c r="I39" s="9"/>
      <c r="J39" s="24"/>
      <c r="K39" s="20"/>
      <c r="L39" s="20"/>
    </row>
    <row r="40" spans="2:12" ht="15.75" customHeight="1">
      <c r="B40" s="8"/>
      <c r="C40" s="9"/>
      <c r="D40" s="9"/>
      <c r="E40" s="9"/>
      <c r="F40" s="19" t="s">
        <v>20</v>
      </c>
      <c r="G40" s="20"/>
      <c r="H40" s="20"/>
      <c r="I40" s="9"/>
      <c r="J40" s="9"/>
      <c r="K40" s="9"/>
      <c r="L40" s="9"/>
    </row>
    <row r="41" spans="2:12" ht="15.75" customHeight="1">
      <c r="F41" s="20"/>
      <c r="G41" s="20"/>
      <c r="H41" s="20"/>
    </row>
    <row r="42" spans="2:12" ht="15.75" customHeight="1">
      <c r="F42" s="21"/>
      <c r="G42" s="21"/>
      <c r="H42" s="21"/>
    </row>
    <row r="43" spans="2:12" ht="15.75" customHeight="1">
      <c r="F43" s="22" t="s">
        <v>21</v>
      </c>
      <c r="G43" s="23"/>
      <c r="H43" s="23"/>
    </row>
    <row r="44" spans="2:12" ht="15.75" customHeight="1"/>
    <row r="45" spans="2:12" ht="15.75" customHeight="1"/>
    <row r="46" spans="2:12" ht="15.75" customHeight="1"/>
    <row r="47" spans="2:12" ht="15.75" customHeight="1"/>
    <row r="48" spans="2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0">
    <mergeCell ref="A1:M1"/>
    <mergeCell ref="B31:C31"/>
    <mergeCell ref="D33:E33"/>
    <mergeCell ref="G33:H33"/>
    <mergeCell ref="J33:L33"/>
    <mergeCell ref="J34:L34"/>
    <mergeCell ref="D39:E39"/>
    <mergeCell ref="G39:H39"/>
    <mergeCell ref="J39:L39"/>
    <mergeCell ref="J36:L36"/>
    <mergeCell ref="J37:L37"/>
    <mergeCell ref="F40:H40"/>
    <mergeCell ref="F41:H42"/>
    <mergeCell ref="F43:H43"/>
    <mergeCell ref="D34:E34"/>
    <mergeCell ref="D36:E36"/>
    <mergeCell ref="G36:H36"/>
    <mergeCell ref="D37:E37"/>
    <mergeCell ref="G37:H37"/>
    <mergeCell ref="G34:H34"/>
  </mergeCells>
  <dataValidations count="8">
    <dataValidation type="list" allowBlank="1" sqref="D4:D29" xr:uid="{00000000-0002-0000-0000-000000000000}">
      <formula1>Rispetto_persone</formula1>
    </dataValidation>
    <dataValidation type="list" allowBlank="1" sqref="G4:G29" xr:uid="{00000000-0002-0000-0000-000001000000}">
      <formula1>Impegno</formula1>
    </dataValidation>
    <dataValidation type="list" allowBlank="1" sqref="E4:E29" xr:uid="{00000000-0002-0000-0000-000002000000}">
      <formula1>Rispetto_cose</formula1>
    </dataValidation>
    <dataValidation type="list" allowBlank="1" sqref="I4:I29" xr:uid="{00000000-0002-0000-0000-000003000000}">
      <formula1>Frequenza</formula1>
    </dataValidation>
    <dataValidation type="list" allowBlank="1" sqref="H4:H29" xr:uid="{00000000-0002-0000-0000-000004000000}">
      <formula1>Partecipazione</formula1>
    </dataValidation>
    <dataValidation type="list" allowBlank="1" sqref="J4:J29" xr:uid="{00000000-0002-0000-0000-000005000000}">
      <formula1>Puntualita</formula1>
    </dataValidation>
    <dataValidation type="list" allowBlank="1" sqref="F4:F29" xr:uid="{00000000-0002-0000-0000-000006000000}">
      <formula1>Prevvedimenti_disciplinari</formula1>
    </dataValidation>
    <dataValidation type="list" allowBlank="1" sqref="C4:C29" xr:uid="{00000000-0002-0000-0000-000007000000}">
      <formula1>Rispetto_Regole</formula1>
    </dataValidation>
  </dataValidations>
  <pageMargins left="0.7" right="0.7" top="0.75" bottom="0.75" header="0" footer="0"/>
  <pageSetup scale="7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00"/>
  <sheetViews>
    <sheetView workbookViewId="0">
      <selection activeCell="C3" sqref="C3"/>
    </sheetView>
  </sheetViews>
  <sheetFormatPr defaultColWidth="14.44140625" defaultRowHeight="15" customHeight="1"/>
  <cols>
    <col min="1" max="3" width="21.6640625" customWidth="1"/>
    <col min="4" max="4" width="32" customWidth="1"/>
    <col min="5" max="8" width="21.6640625" customWidth="1"/>
    <col min="9" max="9" width="8" customWidth="1"/>
  </cols>
  <sheetData>
    <row r="1" spans="1:9" ht="14.4">
      <c r="A1" t="s">
        <v>22</v>
      </c>
      <c r="B1" t="s">
        <v>41</v>
      </c>
    </row>
    <row r="2" spans="1:9" ht="14.4">
      <c r="A2" t="s">
        <v>23</v>
      </c>
    </row>
    <row r="3" spans="1:9" ht="14.4">
      <c r="A3" t="s">
        <v>24</v>
      </c>
    </row>
    <row r="4" spans="1:9" ht="14.4">
      <c r="A4" t="s">
        <v>25</v>
      </c>
    </row>
    <row r="5" spans="1:9" ht="14.4"/>
    <row r="6" spans="1:9" ht="14.4">
      <c r="A6" t="s">
        <v>26</v>
      </c>
      <c r="B6" t="s">
        <v>27</v>
      </c>
      <c r="D6" s="29"/>
      <c r="E6" t="s">
        <v>6</v>
      </c>
      <c r="F6" t="s">
        <v>7</v>
      </c>
    </row>
    <row r="7" spans="1:9" ht="16.5" customHeight="1">
      <c r="A7" s="11"/>
      <c r="B7" s="11"/>
      <c r="C7" s="11"/>
      <c r="D7" s="30"/>
      <c r="E7" s="11"/>
      <c r="F7" s="11"/>
      <c r="G7" s="11"/>
      <c r="H7" s="11"/>
      <c r="I7" s="12">
        <v>0</v>
      </c>
    </row>
    <row r="8" spans="1:9" ht="63.75" customHeight="1">
      <c r="A8" s="13" t="s">
        <v>28</v>
      </c>
      <c r="B8" s="14" t="s">
        <v>28</v>
      </c>
      <c r="C8" s="11" t="s">
        <v>15</v>
      </c>
      <c r="D8" s="15" t="s">
        <v>16</v>
      </c>
      <c r="E8" s="11" t="s">
        <v>29</v>
      </c>
      <c r="F8" s="11" t="s">
        <v>15</v>
      </c>
      <c r="G8" s="13"/>
      <c r="H8" s="13"/>
      <c r="I8" s="12">
        <v>5</v>
      </c>
    </row>
    <row r="9" spans="1:9" ht="63" customHeight="1">
      <c r="A9" s="11" t="s">
        <v>30</v>
      </c>
      <c r="B9" s="11" t="s">
        <v>30</v>
      </c>
      <c r="C9" s="11" t="s">
        <v>30</v>
      </c>
      <c r="D9" s="15" t="s">
        <v>31</v>
      </c>
      <c r="E9" s="11" t="s">
        <v>30</v>
      </c>
      <c r="F9" s="11" t="s">
        <v>30</v>
      </c>
      <c r="G9" s="11"/>
      <c r="H9" s="11"/>
      <c r="I9" s="12">
        <v>6</v>
      </c>
    </row>
    <row r="10" spans="1:9" ht="63" customHeight="1">
      <c r="A10" s="11" t="s">
        <v>13</v>
      </c>
      <c r="B10" s="11" t="s">
        <v>13</v>
      </c>
      <c r="C10" s="11" t="s">
        <v>13</v>
      </c>
      <c r="D10" s="15" t="s">
        <v>32</v>
      </c>
      <c r="E10" s="11" t="s">
        <v>13</v>
      </c>
      <c r="F10" s="11" t="s">
        <v>13</v>
      </c>
      <c r="G10" s="11"/>
      <c r="H10" s="11"/>
      <c r="I10" s="12">
        <v>7</v>
      </c>
    </row>
    <row r="11" spans="1:9" ht="78.75" customHeight="1">
      <c r="A11" s="11" t="s">
        <v>14</v>
      </c>
      <c r="B11" s="11" t="s">
        <v>14</v>
      </c>
      <c r="C11" s="11" t="s">
        <v>33</v>
      </c>
      <c r="D11" s="15" t="s">
        <v>34</v>
      </c>
      <c r="E11" s="11" t="s">
        <v>33</v>
      </c>
      <c r="F11" s="11" t="s">
        <v>17</v>
      </c>
      <c r="G11" s="11"/>
      <c r="H11" s="11"/>
      <c r="I11" s="12">
        <v>8</v>
      </c>
    </row>
    <row r="12" spans="1:9" ht="63.75" customHeight="1">
      <c r="A12" s="11" t="s">
        <v>35</v>
      </c>
      <c r="B12" s="11" t="s">
        <v>35</v>
      </c>
      <c r="C12" s="11" t="s">
        <v>35</v>
      </c>
      <c r="D12" s="15" t="s">
        <v>36</v>
      </c>
      <c r="E12" s="11" t="s">
        <v>35</v>
      </c>
      <c r="F12" s="11" t="s">
        <v>35</v>
      </c>
      <c r="G12" s="11"/>
      <c r="H12" s="11"/>
      <c r="I12" s="12">
        <v>9</v>
      </c>
    </row>
    <row r="13" spans="1:9" ht="63.75" customHeight="1">
      <c r="A13" s="11" t="s">
        <v>37</v>
      </c>
      <c r="B13" s="11" t="s">
        <v>37</v>
      </c>
      <c r="C13" s="11" t="s">
        <v>38</v>
      </c>
      <c r="D13" s="16" t="s">
        <v>39</v>
      </c>
      <c r="E13" s="11" t="s">
        <v>38</v>
      </c>
      <c r="F13" s="11" t="s">
        <v>38</v>
      </c>
      <c r="G13" s="11"/>
      <c r="H13" s="11"/>
      <c r="I13" s="12">
        <v>10</v>
      </c>
    </row>
    <row r="14" spans="1:9" ht="15.75" customHeight="1">
      <c r="A14" s="17">
        <v>0.3</v>
      </c>
      <c r="B14" s="17">
        <v>0.3</v>
      </c>
      <c r="C14" s="17">
        <v>0</v>
      </c>
      <c r="D14" s="17">
        <v>0</v>
      </c>
      <c r="E14" s="17">
        <v>0.2</v>
      </c>
      <c r="F14" s="17">
        <v>0.2</v>
      </c>
      <c r="G14" s="17"/>
      <c r="H14" s="17"/>
      <c r="I14" s="18">
        <f>SUM(A14:H14)</f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D6:D7"/>
  </mergeCells>
  <dataValidations count="8">
    <dataValidation type="list" allowBlank="1" sqref="B5" xr:uid="{00000000-0002-0000-0100-000000000000}">
      <formula1>Rispetto_persone</formula1>
    </dataValidation>
    <dataValidation type="list" allowBlank="1" sqref="E5" xr:uid="{00000000-0002-0000-0100-000001000000}">
      <formula1>Impegno</formula1>
    </dataValidation>
    <dataValidation type="list" allowBlank="1" sqref="C5" xr:uid="{00000000-0002-0000-0100-000002000000}">
      <formula1>Rispetto_cose</formula1>
    </dataValidation>
    <dataValidation type="list" allowBlank="1" sqref="G5" xr:uid="{00000000-0002-0000-0100-000003000000}">
      <formula1>Frequenza</formula1>
    </dataValidation>
    <dataValidation type="list" allowBlank="1" sqref="F5" xr:uid="{00000000-0002-0000-0100-000004000000}">
      <formula1>Partecipazione</formula1>
    </dataValidation>
    <dataValidation type="list" allowBlank="1" sqref="H5" xr:uid="{00000000-0002-0000-0100-000005000000}">
      <formula1>Puntualita</formula1>
    </dataValidation>
    <dataValidation type="list" allowBlank="1" sqref="D5" xr:uid="{00000000-0002-0000-0100-000006000000}">
      <formula1>Prevvedimenti_disciplinari</formula1>
    </dataValidation>
    <dataValidation type="list" allowBlank="1" sqref="A5" xr:uid="{00000000-0002-0000-0100-000007000000}">
      <formula1>Rispetto_Regole</formula1>
    </dataValidation>
  </dataValidations>
  <pageMargins left="0.7" right="0.7" top="0.75" bottom="0.75" header="0" footer="0"/>
  <pageSetup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10</vt:i4>
      </vt:variant>
    </vt:vector>
  </HeadingPairs>
  <TitlesOfParts>
    <vt:vector size="12" baseType="lpstr">
      <vt:lpstr>Comportamento</vt:lpstr>
      <vt:lpstr>archivio</vt:lpstr>
      <vt:lpstr>Frequenza</vt:lpstr>
      <vt:lpstr>Frquenza</vt:lpstr>
      <vt:lpstr>Impegno</vt:lpstr>
      <vt:lpstr>Partecipazione</vt:lpstr>
      <vt:lpstr>Prevvedimenti_disciplinari</vt:lpstr>
      <vt:lpstr>Puntualita</vt:lpstr>
      <vt:lpstr>Rispetto_cose</vt:lpstr>
      <vt:lpstr>Rispetto_persone</vt:lpstr>
      <vt:lpstr>Rispetto_Regole</vt:lpstr>
      <vt:lpstr>Rispotto_Regole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Vicepresidenza1</dc:creator>
  <cp:lastModifiedBy>Rosanna Risico</cp:lastModifiedBy>
  <cp:lastPrinted>2024-05-08T06:23:25Z</cp:lastPrinted>
  <dcterms:created xsi:type="dcterms:W3CDTF">2020-09-18T07:37:43Z</dcterms:created>
  <dcterms:modified xsi:type="dcterms:W3CDTF">2025-05-12T07:02:23Z</dcterms:modified>
</cp:coreProperties>
</file>