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050" activeTab="1"/>
  </bookViews>
  <sheets>
    <sheet name="Comportamento" sheetId="1" r:id="rId1"/>
    <sheet name="archivio" sheetId="2" r:id="rId2"/>
  </sheets>
  <definedNames>
    <definedName name="_xlnm.Print_Area" localSheetId="0">'Comportamento'!$B$1:$N$42</definedName>
    <definedName name="EXTRACT" localSheetId="0">'Comportamento'!$C$4</definedName>
    <definedName name="Frequenza">'archivio'!$G$7:$G$13</definedName>
    <definedName name="Frquenza">'archivio'!$G$7:$G$13</definedName>
    <definedName name="Impegno">'archivio'!$E$7:$E$13</definedName>
    <definedName name="Partecipazione">'archivio'!$F$7:$F$13</definedName>
    <definedName name="Prevvedimenti_disciplinari">'archivio'!$D$7:$D$13</definedName>
    <definedName name="Puntualita">'archivio'!$H$7:$H$13</definedName>
    <definedName name="Rispetto_cose">'archivio'!$C$7:$C$13</definedName>
    <definedName name="Rispetto_persone">'archivio'!$B$7:$B$13</definedName>
    <definedName name="Rispetto_Regole">'archivio'!$A$7:$A$13</definedName>
    <definedName name="Rispotto_Regole">'archivio'!$A$7:$A$13</definedName>
  </definedNames>
  <calcPr fullCalcOnLoad="1"/>
</workbook>
</file>

<file path=xl/sharedStrings.xml><?xml version="1.0" encoding="utf-8"?>
<sst xmlns="http://schemas.openxmlformats.org/spreadsheetml/2006/main" count="77" uniqueCount="52">
  <si>
    <t>Rispetto delle regole</t>
  </si>
  <si>
    <t>Rispetto delle persone</t>
  </si>
  <si>
    <t>Rispetto delle cose</t>
  </si>
  <si>
    <t>Provvedimenti disciplinari</t>
  </si>
  <si>
    <t>Impegno</t>
  </si>
  <si>
    <t>Partecipazione</t>
  </si>
  <si>
    <t>Frequenza</t>
  </si>
  <si>
    <t>Puntualità</t>
  </si>
  <si>
    <t>Nominativo alunno</t>
  </si>
  <si>
    <t>Nr</t>
  </si>
  <si>
    <t>Anno scolastico</t>
  </si>
  <si>
    <t>Classe</t>
  </si>
  <si>
    <t>Sezione</t>
  </si>
  <si>
    <t>Indirizzo</t>
  </si>
  <si>
    <t>Media</t>
  </si>
  <si>
    <t>Pesata</t>
  </si>
  <si>
    <t>Voto</t>
  </si>
  <si>
    <t>Dirigente Scolastico</t>
  </si>
  <si>
    <t>5 - Nessun rispetto delle regole</t>
  </si>
  <si>
    <t>5 - Ha comportamenti da bullo lesivi della dignità delle persone</t>
  </si>
  <si>
    <r>
      <t xml:space="preserve">5 - Ha comportamenti </t>
    </r>
    <r>
      <rPr>
        <sz val="12"/>
        <color indexed="63"/>
        <rFont val="Garamond"/>
        <family val="1"/>
      </rPr>
      <t xml:space="preserve">vandalistici </t>
    </r>
    <r>
      <rPr>
        <sz val="12"/>
        <color indexed="63"/>
        <rFont val="Garamond"/>
        <family val="1"/>
      </rPr>
      <t xml:space="preserve">e </t>
    </r>
    <r>
      <rPr>
        <sz val="12"/>
        <color indexed="63"/>
        <rFont val="Garamond"/>
        <family val="1"/>
      </rPr>
      <t>disonesti</t>
    </r>
  </si>
  <si>
    <r>
      <t xml:space="preserve">5 - Sospensioni superiori </t>
    </r>
    <r>
      <rPr>
        <sz val="12"/>
        <color indexed="63"/>
        <rFont val="Garamond"/>
        <family val="1"/>
      </rPr>
      <t xml:space="preserve">ai 15 </t>
    </r>
    <r>
      <rPr>
        <sz val="12"/>
        <color indexed="63"/>
        <rFont val="Garamond"/>
        <family val="1"/>
      </rPr>
      <t xml:space="preserve">Giorni, </t>
    </r>
    <r>
      <rPr>
        <sz val="12"/>
        <color indexed="63"/>
        <rFont val="Garamond"/>
        <family val="1"/>
      </rPr>
      <t>accompagnate da infrazioni reiterate</t>
    </r>
  </si>
  <si>
    <t>5 - Occasionale (oltre 32 gg di assenza)</t>
  </si>
  <si>
    <t>10 - Notevole</t>
  </si>
  <si>
    <t>10 - Nessun provvedimento Disciplinare</t>
  </si>
  <si>
    <t>10 - Lodevole</t>
  </si>
  <si>
    <t>10 - Assidua (sino a 4 gg di assenza)</t>
  </si>
  <si>
    <t>9 - Richiami verbali ma non significativi</t>
  </si>
  <si>
    <t>9 - Consapevole</t>
  </si>
  <si>
    <t>9 - Regolare (da 5 a 8 gg di assenza)</t>
  </si>
  <si>
    <t>6 - Sporadica (da 21 a 31 gg di assenza)</t>
  </si>
  <si>
    <t>7 - Irregolare(da 13 a 20 gg di assenza)</t>
  </si>
  <si>
    <t>8 - Abbastanza regolare (da 9 a 12 gg di assenza)</t>
  </si>
  <si>
    <t>7 - Accettabile</t>
  </si>
  <si>
    <t>6 - Sufficiente</t>
  </si>
  <si>
    <t>8 - Soddisfacente</t>
  </si>
  <si>
    <r>
      <t xml:space="preserve">6 - Note ripetute o sistematiche </t>
    </r>
    <r>
      <rPr>
        <i/>
        <sz val="12"/>
        <color indexed="63"/>
        <rFont val="Garamond"/>
        <family val="1"/>
      </rPr>
      <t xml:space="preserve">/ </t>
    </r>
    <r>
      <rPr>
        <sz val="12"/>
        <color indexed="63"/>
        <rFont val="Garamond"/>
        <family val="1"/>
      </rPr>
      <t>sospensioni inferiori ai 15 giorni o assegnazione di lavori Socialmente utili</t>
    </r>
  </si>
  <si>
    <t>7 - 1 o 2 note / sospensioni occasionali / sospensioni collettive</t>
  </si>
  <si>
    <r>
      <t>8 - Richiami formali (documentati</t>
    </r>
    <r>
      <rPr>
        <sz val="12"/>
        <color indexed="23"/>
        <rFont val="Garamond"/>
        <family val="1"/>
      </rPr>
      <t xml:space="preserve">, </t>
    </r>
    <r>
      <rPr>
        <sz val="12"/>
        <color indexed="63"/>
        <rFont val="Garamond"/>
        <family val="1"/>
      </rPr>
      <t xml:space="preserve">per </t>
    </r>
    <r>
      <rPr>
        <sz val="12"/>
        <color indexed="63"/>
        <rFont val="Garamond"/>
        <family val="1"/>
      </rPr>
      <t>esempio</t>
    </r>
    <r>
      <rPr>
        <sz val="12"/>
        <color indexed="23"/>
        <rFont val="Garamond"/>
        <family val="1"/>
      </rPr>
      <t xml:space="preserve">, </t>
    </r>
    <r>
      <rPr>
        <sz val="12"/>
        <color indexed="63"/>
        <rFont val="Garamond"/>
        <family val="1"/>
      </rPr>
      <t xml:space="preserve">dalla </t>
    </r>
    <r>
      <rPr>
        <sz val="12"/>
        <color indexed="63"/>
        <rFont val="Garamond"/>
        <family val="1"/>
      </rPr>
      <t>sc</t>
    </r>
    <r>
      <rPr>
        <sz val="12"/>
        <color indexed="63"/>
        <rFont val="Garamond"/>
        <family val="1"/>
      </rPr>
      <t>heda</t>
    </r>
    <r>
      <rPr>
        <sz val="12"/>
        <color indexed="23"/>
        <rFont val="Garamond"/>
        <family val="1"/>
      </rPr>
      <t xml:space="preserve"> </t>
    </r>
    <r>
      <rPr>
        <sz val="12"/>
        <color indexed="63"/>
        <rFont val="Garamond"/>
        <family val="1"/>
      </rPr>
      <t>informativa)</t>
    </r>
  </si>
  <si>
    <t>8 - Attento / Rigoroso</t>
  </si>
  <si>
    <t>8 - Attenta / Rigorosa</t>
  </si>
  <si>
    <t>5 - Occasionale (oltre nr 21entrate/uscite)</t>
  </si>
  <si>
    <t>6 - Sporadica (da nr 17 a 20 entrate/uscite)</t>
  </si>
  <si>
    <t>7 - Irregolare(da nr 13 a 16 entrate/uscite)</t>
  </si>
  <si>
    <t>8 - Abbastanza regolare (da nr 9 a 12 entrate/uscite)</t>
  </si>
  <si>
    <t>9 - Regolare (da nr 5 a 8 entrate/uscite)</t>
  </si>
  <si>
    <t>10 - Assidua (sino a nr 4 entrate/uscite)</t>
  </si>
  <si>
    <t>Prof.ssa  Vincenza  Mione</t>
  </si>
  <si>
    <t>5 - Insufficiente</t>
  </si>
  <si>
    <t>5 -Insufficiente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</si>
  <si>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Istituto Tecnico Economico e Tecnologico “Girolamo Caruso”                                                                                                                                                                                                                                                                                                                                                                                                                                    Anno Scolastico 2022/2023                                                                                                                                                                                                                                                                                                                                                                                                                                                                                                                                                                                                                                                                                                                                       Classe: ___</t>
    </r>
    <r>
      <rPr>
        <sz val="12"/>
        <color indexed="8"/>
        <rFont val="Algerian"/>
        <family val="5"/>
      </rPr>
      <t xml:space="preserve"> </t>
    </r>
    <r>
      <rPr>
        <sz val="11"/>
        <color indexed="8"/>
        <rFont val="Algerian"/>
        <family val="5"/>
      </rPr>
      <t xml:space="preserve"> </t>
    </r>
    <r>
      <rPr>
        <sz val="11"/>
        <color theme="1"/>
        <rFont val="Calibri"/>
        <family val="2"/>
      </rPr>
      <t xml:space="preserve"> Sezione:  ____ Indirizzo:   _____________</t>
    </r>
  </si>
  <si>
    <t>2022/2023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</si>
</sst>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63"/>
      <name val="Garamond"/>
      <family val="1"/>
    </font>
    <font>
      <i/>
      <sz val="12"/>
      <color indexed="63"/>
      <name val="Garamond"/>
      <family val="1"/>
    </font>
    <font>
      <sz val="12"/>
      <color indexed="23"/>
      <name val="Garamond"/>
      <family val="1"/>
    </font>
    <font>
      <sz val="11"/>
      <color indexed="8"/>
      <name val="Algerian"/>
      <family val="5"/>
    </font>
    <font>
      <sz val="12"/>
      <color indexed="8"/>
      <name val="Algerian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Garamond"/>
      <family val="1"/>
    </font>
    <font>
      <sz val="12"/>
      <color rgb="FF302E34"/>
      <name val="Garamond"/>
      <family val="1"/>
    </font>
    <font>
      <sz val="12"/>
      <color theme="1"/>
      <name val="Garamond"/>
      <family val="1"/>
    </font>
    <font>
      <sz val="12"/>
      <color rgb="FF414046"/>
      <name val="Garamond"/>
      <family val="1"/>
    </font>
    <font>
      <b/>
      <sz val="12"/>
      <color rgb="FF000000"/>
      <name val="Garamond"/>
      <family val="1"/>
    </font>
    <font>
      <i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justify" vertical="top" wrapText="1"/>
    </xf>
    <xf numFmtId="0" fontId="49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48" fillId="0" borderId="12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1" fillId="0" borderId="12" xfId="0" applyFont="1" applyBorder="1" applyAlignment="1">
      <alignment horizontal="justify" vertical="top" wrapText="1"/>
    </xf>
    <xf numFmtId="0" fontId="48" fillId="0" borderId="13" xfId="0" applyFont="1" applyBorder="1" applyAlignment="1">
      <alignment vertical="top" wrapText="1"/>
    </xf>
    <xf numFmtId="9" fontId="52" fillId="0" borderId="11" xfId="0" applyNumberFormat="1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53" fillId="0" borderId="0" xfId="0" applyFont="1" applyAlignment="1">
      <alignment horizontal="center" vertical="top"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center" vertical="top"/>
    </xf>
    <xf numFmtId="0" fontId="54" fillId="0" borderId="10" xfId="0" applyFont="1" applyBorder="1" applyAlignment="1">
      <alignment/>
    </xf>
    <xf numFmtId="0" fontId="54" fillId="0" borderId="0" xfId="0" applyFont="1" applyBorder="1" applyAlignment="1">
      <alignment/>
    </xf>
    <xf numFmtId="0" fontId="0" fillId="0" borderId="0" xfId="0" applyNumberForma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3" fillId="0" borderId="1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0</xdr:row>
      <xdr:rowOff>104775</xdr:rowOff>
    </xdr:from>
    <xdr:to>
      <xdr:col>6</xdr:col>
      <xdr:colOff>1190625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3"/>
  <sheetViews>
    <sheetView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9.28125" style="5" customWidth="1"/>
    <col min="2" max="2" width="4.7109375" style="0" customWidth="1"/>
    <col min="3" max="3" width="30.7109375" style="0" customWidth="1"/>
    <col min="4" max="6" width="17.7109375" style="0" customWidth="1"/>
    <col min="7" max="7" width="18.7109375" style="0" customWidth="1"/>
    <col min="8" max="9" width="21.7109375" style="0" customWidth="1"/>
    <col min="10" max="11" width="18.7109375" style="0" customWidth="1"/>
    <col min="12" max="12" width="8.00390625" style="0" customWidth="1"/>
  </cols>
  <sheetData>
    <row r="1" spans="2:14" ht="96.75" customHeight="1">
      <c r="B1" s="26" t="s">
        <v>50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s="5" customFormat="1" ht="22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ht="30">
      <c r="B3" s="16" t="s">
        <v>9</v>
      </c>
      <c r="C3" s="16" t="s">
        <v>8</v>
      </c>
      <c r="D3" s="16" t="s">
        <v>0</v>
      </c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7" t="s">
        <v>14</v>
      </c>
      <c r="M3" s="17" t="s">
        <v>15</v>
      </c>
      <c r="N3" s="17" t="s">
        <v>16</v>
      </c>
    </row>
    <row r="4" spans="2:14" ht="24.75" customHeight="1">
      <c r="B4" s="18">
        <v>1</v>
      </c>
      <c r="C4" s="19"/>
      <c r="D4" s="19"/>
      <c r="E4" s="19"/>
      <c r="F4" s="19"/>
      <c r="G4" s="19"/>
      <c r="H4" s="19"/>
      <c r="I4" s="19"/>
      <c r="J4" s="19"/>
      <c r="K4" s="19"/>
      <c r="L4" s="20" t="e">
        <f>(VLOOKUP(D4,archivio!$A$7:$I$13,9,FALSE)+VLOOKUP(E4,archivio!$B$7:$I$13,8,FALSE)+VLOOKUP(F4,archivio!$C$7:$I$13,7,FALSE)+VLOOKUP(G4,archivio!$D$7:$I$13,6,FALSE)+VLOOKUP(H4,archivio!$E$7:$I$13,5,FALSE)+VLOOKUP(I4,archivio!$F$7:$I$13,4,FALSE)+VLOOKUP(J4,archivio!$G$7:$I$13,3,FALSE)+VLOOKUP(K4,archivio!$H$7:$I$13,2,FALSE))/8</f>
        <v>#N/A</v>
      </c>
      <c r="M4" s="20" t="e">
        <f>VLOOKUP(D4,archivio!$A$7:$I$13,9,FALSE)*archivio!$A$14+VLOOKUP(E4,archivio!$B$7:$I$13,8,FALSE)*archivio!$B$14+VLOOKUP(F4,archivio!$C$7:$I$13,7,FALSE)*archivio!$C$14+VLOOKUP(G4,archivio!$D$7:$I$13,6,FALSE)*archivio!$D$14+VLOOKUP(H4,archivio!$E$7:$I$13,5,FALSE)*archivio!$E$14+VLOOKUP(I4,archivio!$F$7:$I$13,4,FALSE)*archivio!$F$14+VLOOKUP(J4,archivio!$G$7:$I$13,3,FALSE)*archivio!$G$14+VLOOKUP(K4,archivio!$H$7:$I$13,2,FALSE)*archivio!$H$14</f>
        <v>#N/A</v>
      </c>
      <c r="N4" s="19" t="e">
        <f>ROUND(M4,0)</f>
        <v>#N/A</v>
      </c>
    </row>
    <row r="5" spans="2:14" ht="24.75" customHeight="1">
      <c r="B5" s="18">
        <v>2</v>
      </c>
      <c r="C5" s="19"/>
      <c r="D5" s="19"/>
      <c r="E5" s="19"/>
      <c r="F5" s="19"/>
      <c r="G5" s="19"/>
      <c r="H5" s="19"/>
      <c r="I5" s="19"/>
      <c r="J5" s="19"/>
      <c r="K5" s="19"/>
      <c r="L5" s="20" t="e">
        <f>(VLOOKUP(D5,archivio!$A$7:$I$13,9,FALSE)+VLOOKUP(E5,archivio!$B$7:$I$13,8,FALSE)+VLOOKUP(F5,archivio!$C$7:$I$13,7,FALSE)+VLOOKUP(G5,archivio!$D$7:$I$13,6,FALSE)+VLOOKUP(H5,archivio!$E$7:$I$13,5,FALSE)+VLOOKUP(I5,archivio!$F$7:$I$13,4,FALSE)+VLOOKUP(J5,archivio!$G$7:$I$13,3,FALSE)+VLOOKUP(K5,archivio!$H$7:$I$13,2,FALSE))/8</f>
        <v>#N/A</v>
      </c>
      <c r="M5" s="20" t="e">
        <f>VLOOKUP(D5,archivio!$A$7:$I$13,9,FALSE)*archivio!$A$14+VLOOKUP(E5,archivio!$B$7:$I$13,8,FALSE)*archivio!$B$14+VLOOKUP(F5,archivio!$C$7:$I$13,7,FALSE)*archivio!$C$14+VLOOKUP(G5,archivio!$D$7:$I$13,6,FALSE)*archivio!$D$14+VLOOKUP(H5,archivio!$E$7:$I$13,5,FALSE)*archivio!$E$14+VLOOKUP(I5,archivio!$F$7:$I$13,4,FALSE)*archivio!$F$14+VLOOKUP(J5,archivio!$G$7:$I$13,3,FALSE)*archivio!$G$14+VLOOKUP(K5,archivio!$H$7:$I$13,2,FALSE)*archivio!$H$14</f>
        <v>#N/A</v>
      </c>
      <c r="N5" s="19" t="e">
        <f aca="true" t="shared" si="0" ref="N5:N29">ROUND(M5,0)</f>
        <v>#N/A</v>
      </c>
    </row>
    <row r="6" spans="2:14" ht="24.75" customHeight="1">
      <c r="B6" s="18">
        <v>3</v>
      </c>
      <c r="C6" s="19"/>
      <c r="D6" s="19"/>
      <c r="E6" s="19"/>
      <c r="F6" s="19"/>
      <c r="G6" s="19"/>
      <c r="H6" s="19"/>
      <c r="I6" s="19"/>
      <c r="J6" s="19"/>
      <c r="K6" s="19"/>
      <c r="L6" s="20" t="e">
        <f>(VLOOKUP(D6,archivio!$A$7:$I$13,9,FALSE)+VLOOKUP(E6,archivio!$B$7:$I$13,8,FALSE)+VLOOKUP(F6,archivio!$C$7:$I$13,7,FALSE)+VLOOKUP(G6,archivio!$D$7:$I$13,6,FALSE)+VLOOKUP(H6,archivio!$E$7:$I$13,5,FALSE)+VLOOKUP(I6,archivio!$F$7:$I$13,4,FALSE)+VLOOKUP(J6,archivio!$G$7:$I$13,3,FALSE)+VLOOKUP(K6,archivio!$H$7:$I$13,2,FALSE))/8</f>
        <v>#N/A</v>
      </c>
      <c r="M6" s="20" t="e">
        <f>VLOOKUP(D6,archivio!$A$7:$I$13,9,FALSE)*archivio!$A$14+VLOOKUP(E6,archivio!$B$7:$I$13,8,FALSE)*archivio!$B$14+VLOOKUP(F6,archivio!$C$7:$I$13,7,FALSE)*archivio!$C$14+VLOOKUP(G6,archivio!$D$7:$I$13,6,FALSE)*archivio!$D$14+VLOOKUP(H6,archivio!$E$7:$I$13,5,FALSE)*archivio!$E$14+VLOOKUP(I6,archivio!$F$7:$I$13,4,FALSE)*archivio!$F$14+VLOOKUP(J6,archivio!$G$7:$I$13,3,FALSE)*archivio!$G$14+VLOOKUP(K6,archivio!$H$7:$I$13,2,FALSE)*archivio!$H$14</f>
        <v>#N/A</v>
      </c>
      <c r="N6" s="19" t="e">
        <f t="shared" si="0"/>
        <v>#N/A</v>
      </c>
    </row>
    <row r="7" spans="2:14" ht="24.75" customHeight="1">
      <c r="B7" s="18">
        <v>4</v>
      </c>
      <c r="C7" s="19"/>
      <c r="D7" s="19"/>
      <c r="E7" s="19"/>
      <c r="F7" s="19"/>
      <c r="G7" s="19"/>
      <c r="H7" s="19"/>
      <c r="I7" s="19"/>
      <c r="J7" s="19"/>
      <c r="K7" s="19"/>
      <c r="L7" s="20" t="e">
        <f>(VLOOKUP(D7,archivio!$A$7:$I$13,9,FALSE)+VLOOKUP(E7,archivio!$B$7:$I$13,8,FALSE)+VLOOKUP(F7,archivio!$C$7:$I$13,7,FALSE)+VLOOKUP(G7,archivio!$D$7:$I$13,6,FALSE)+VLOOKUP(H7,archivio!$E$7:$I$13,5,FALSE)+VLOOKUP(I7,archivio!$F$7:$I$13,4,FALSE)+VLOOKUP(J7,archivio!$G$7:$I$13,3,FALSE)+VLOOKUP(K7,archivio!$H$7:$I$13,2,FALSE))/8</f>
        <v>#N/A</v>
      </c>
      <c r="M7" s="20" t="e">
        <f>VLOOKUP(D7,archivio!$A$7:$I$13,9,FALSE)*archivio!$A$14+VLOOKUP(E7,archivio!$B$7:$I$13,8,FALSE)*archivio!$B$14+VLOOKUP(F7,archivio!$C$7:$I$13,7,FALSE)*archivio!$C$14+VLOOKUP(G7,archivio!$D$7:$I$13,6,FALSE)*archivio!$D$14+VLOOKUP(H7,archivio!$E$7:$I$13,5,FALSE)*archivio!$E$14+VLOOKUP(I7,archivio!$F$7:$I$13,4,FALSE)*archivio!$F$14+VLOOKUP(J7,archivio!$G$7:$I$13,3,FALSE)*archivio!$G$14+VLOOKUP(K7,archivio!$H$7:$I$13,2,FALSE)*archivio!$H$14</f>
        <v>#N/A</v>
      </c>
      <c r="N7" s="19" t="e">
        <f t="shared" si="0"/>
        <v>#N/A</v>
      </c>
    </row>
    <row r="8" spans="2:14" ht="24.75" customHeight="1">
      <c r="B8" s="18">
        <v>5</v>
      </c>
      <c r="C8" s="19"/>
      <c r="D8" s="19"/>
      <c r="E8" s="19"/>
      <c r="F8" s="19"/>
      <c r="G8" s="19"/>
      <c r="H8" s="19"/>
      <c r="I8" s="19"/>
      <c r="J8" s="19"/>
      <c r="K8" s="19"/>
      <c r="L8" s="20" t="e">
        <f>(VLOOKUP(D8,archivio!$A$7:$I$13,9,FALSE)+VLOOKUP(E8,archivio!$B$7:$I$13,8,FALSE)+VLOOKUP(F8,archivio!$C$7:$I$13,7,FALSE)+VLOOKUP(G8,archivio!$D$7:$I$13,6,FALSE)+VLOOKUP(H8,archivio!$E$7:$I$13,5,FALSE)+VLOOKUP(I8,archivio!$F$7:$I$13,4,FALSE)+VLOOKUP(J8,archivio!$G$7:$I$13,3,FALSE)+VLOOKUP(K8,archivio!$H$7:$I$13,2,FALSE))/8</f>
        <v>#N/A</v>
      </c>
      <c r="M8" s="20" t="e">
        <f>VLOOKUP(D8,archivio!$A$7:$I$13,9,FALSE)*archivio!$A$14+VLOOKUP(E8,archivio!$B$7:$I$13,8,FALSE)*archivio!$B$14+VLOOKUP(F8,archivio!$C$7:$I$13,7,FALSE)*archivio!$C$14+VLOOKUP(G8,archivio!$D$7:$I$13,6,FALSE)*archivio!$D$14+VLOOKUP(H8,archivio!$E$7:$I$13,5,FALSE)*archivio!$E$14+VLOOKUP(I8,archivio!$F$7:$I$13,4,FALSE)*archivio!$F$14+VLOOKUP(J8,archivio!$G$7:$I$13,3,FALSE)*archivio!$G$14+VLOOKUP(K8,archivio!$H$7:$I$13,2,FALSE)*archivio!$H$14</f>
        <v>#N/A</v>
      </c>
      <c r="N8" s="19" t="e">
        <f t="shared" si="0"/>
        <v>#N/A</v>
      </c>
    </row>
    <row r="9" spans="2:14" ht="24.75" customHeight="1">
      <c r="B9" s="18">
        <v>6</v>
      </c>
      <c r="C9" s="19"/>
      <c r="D9" s="19"/>
      <c r="E9" s="19"/>
      <c r="F9" s="19"/>
      <c r="G9" s="19"/>
      <c r="H9" s="19"/>
      <c r="I9" s="19"/>
      <c r="J9" s="19"/>
      <c r="K9" s="19"/>
      <c r="L9" s="20" t="e">
        <f>(VLOOKUP(D9,archivio!$A$7:$I$13,9,FALSE)+VLOOKUP(E9,archivio!$B$7:$I$13,8,FALSE)+VLOOKUP(F9,archivio!$C$7:$I$13,7,FALSE)+VLOOKUP(G9,archivio!$D$7:$I$13,6,FALSE)+VLOOKUP(H9,archivio!$E$7:$I$13,5,FALSE)+VLOOKUP(I9,archivio!$F$7:$I$13,4,FALSE)+VLOOKUP(J9,archivio!$G$7:$I$13,3,FALSE)+VLOOKUP(K9,archivio!$H$7:$I$13,2,FALSE))/8</f>
        <v>#N/A</v>
      </c>
      <c r="M9" s="20" t="e">
        <f>VLOOKUP(D9,archivio!$A$7:$I$13,9,FALSE)*archivio!$A$14+VLOOKUP(E9,archivio!$B$7:$I$13,8,FALSE)*archivio!$B$14+VLOOKUP(F9,archivio!$C$7:$I$13,7,FALSE)*archivio!$C$14+VLOOKUP(G9,archivio!$D$7:$I$13,6,FALSE)*archivio!$D$14+VLOOKUP(H9,archivio!$E$7:$I$13,5,FALSE)*archivio!$E$14+VLOOKUP(I9,archivio!$F$7:$I$13,4,FALSE)*archivio!$F$14+VLOOKUP(J9,archivio!$G$7:$I$13,3,FALSE)*archivio!$G$14+VLOOKUP(K9,archivio!$H$7:$I$13,2,FALSE)*archivio!$H$14</f>
        <v>#N/A</v>
      </c>
      <c r="N9" s="19" t="e">
        <f t="shared" si="0"/>
        <v>#N/A</v>
      </c>
    </row>
    <row r="10" spans="2:14" ht="24.75" customHeight="1">
      <c r="B10" s="18">
        <v>7</v>
      </c>
      <c r="C10" s="19"/>
      <c r="D10" s="19"/>
      <c r="E10" s="19"/>
      <c r="F10" s="19"/>
      <c r="G10" s="19"/>
      <c r="H10" s="19"/>
      <c r="I10" s="19"/>
      <c r="J10" s="19"/>
      <c r="K10" s="19"/>
      <c r="L10" s="20" t="e">
        <f>(VLOOKUP(D10,archivio!$A$7:$I$13,9,FALSE)+VLOOKUP(E10,archivio!$B$7:$I$13,8,FALSE)+VLOOKUP(F10,archivio!$C$7:$I$13,7,FALSE)+VLOOKUP(G10,archivio!$D$7:$I$13,6,FALSE)+VLOOKUP(H10,archivio!$E$7:$I$13,5,FALSE)+VLOOKUP(I10,archivio!$F$7:$I$13,4,FALSE)+VLOOKUP(J10,archivio!$G$7:$I$13,3,FALSE)+VLOOKUP(K10,archivio!$H$7:$I$13,2,FALSE))/8</f>
        <v>#N/A</v>
      </c>
      <c r="M10" s="20" t="e">
        <f>VLOOKUP(D10,archivio!$A$7:$I$13,9,FALSE)*archivio!$A$14+VLOOKUP(E10,archivio!$B$7:$I$13,8,FALSE)*archivio!$B$14+VLOOKUP(F10,archivio!$C$7:$I$13,7,FALSE)*archivio!$C$14+VLOOKUP(G10,archivio!$D$7:$I$13,6,FALSE)*archivio!$D$14+VLOOKUP(H10,archivio!$E$7:$I$13,5,FALSE)*archivio!$E$14+VLOOKUP(I10,archivio!$F$7:$I$13,4,FALSE)*archivio!$F$14+VLOOKUP(J10,archivio!$G$7:$I$13,3,FALSE)*archivio!$G$14+VLOOKUP(K10,archivio!$H$7:$I$13,2,FALSE)*archivio!$H$14</f>
        <v>#N/A</v>
      </c>
      <c r="N10" s="19" t="e">
        <f t="shared" si="0"/>
        <v>#N/A</v>
      </c>
    </row>
    <row r="11" spans="2:14" ht="24.75" customHeight="1">
      <c r="B11" s="18">
        <v>8</v>
      </c>
      <c r="C11" s="19"/>
      <c r="D11" s="19"/>
      <c r="E11" s="19"/>
      <c r="F11" s="19"/>
      <c r="G11" s="19"/>
      <c r="H11" s="19"/>
      <c r="I11" s="19"/>
      <c r="J11" s="19"/>
      <c r="K11" s="19"/>
      <c r="L11" s="20" t="e">
        <f>(VLOOKUP(D11,archivio!$A$7:$I$13,9,FALSE)+VLOOKUP(E11,archivio!$B$7:$I$13,8,FALSE)+VLOOKUP(F11,archivio!$C$7:$I$13,7,FALSE)+VLOOKUP(G11,archivio!$D$7:$I$13,6,FALSE)+VLOOKUP(H11,archivio!$E$7:$I$13,5,FALSE)+VLOOKUP(I11,archivio!$F$7:$I$13,4,FALSE)+VLOOKUP(J11,archivio!$G$7:$I$13,3,FALSE)+VLOOKUP(K11,archivio!$H$7:$I$13,2,FALSE))/8</f>
        <v>#N/A</v>
      </c>
      <c r="M11" s="20" t="e">
        <f>VLOOKUP(D11,archivio!$A$7:$I$13,9,FALSE)*archivio!$A$14+VLOOKUP(E11,archivio!$B$7:$I$13,8,FALSE)*archivio!$B$14+VLOOKUP(F11,archivio!$C$7:$I$13,7,FALSE)*archivio!$C$14+VLOOKUP(G11,archivio!$D$7:$I$13,6,FALSE)*archivio!$D$14+VLOOKUP(H11,archivio!$E$7:$I$13,5,FALSE)*archivio!$E$14+VLOOKUP(I11,archivio!$F$7:$I$13,4,FALSE)*archivio!$F$14+VLOOKUP(J11,archivio!$G$7:$I$13,3,FALSE)*archivio!$G$14+VLOOKUP(K11,archivio!$H$7:$I$13,2,FALSE)*archivio!$H$14</f>
        <v>#N/A</v>
      </c>
      <c r="N11" s="19" t="e">
        <f t="shared" si="0"/>
        <v>#N/A</v>
      </c>
    </row>
    <row r="12" spans="2:14" ht="24.75" customHeight="1">
      <c r="B12" s="18">
        <v>9</v>
      </c>
      <c r="C12" s="19"/>
      <c r="D12" s="19"/>
      <c r="E12" s="19"/>
      <c r="F12" s="19"/>
      <c r="G12" s="19"/>
      <c r="H12" s="19"/>
      <c r="I12" s="19"/>
      <c r="J12" s="19"/>
      <c r="K12" s="19"/>
      <c r="L12" s="20" t="e">
        <f>(VLOOKUP(D12,archivio!$A$7:$I$13,9,FALSE)+VLOOKUP(E12,archivio!$B$7:$I$13,8,FALSE)+VLOOKUP(F12,archivio!$C$7:$I$13,7,FALSE)+VLOOKUP(G12,archivio!$D$7:$I$13,6,FALSE)+VLOOKUP(H12,archivio!$E$7:$I$13,5,FALSE)+VLOOKUP(I12,archivio!$F$7:$I$13,4,FALSE)+VLOOKUP(J12,archivio!$G$7:$I$13,3,FALSE)+VLOOKUP(K12,archivio!$H$7:$I$13,2,FALSE))/8</f>
        <v>#N/A</v>
      </c>
      <c r="M12" s="20" t="e">
        <f>VLOOKUP(D12,archivio!$A$7:$I$13,9,FALSE)*archivio!$A$14+VLOOKUP(E12,archivio!$B$7:$I$13,8,FALSE)*archivio!$B$14+VLOOKUP(F12,archivio!$C$7:$I$13,7,FALSE)*archivio!$C$14+VLOOKUP(G12,archivio!$D$7:$I$13,6,FALSE)*archivio!$D$14+VLOOKUP(H12,archivio!$E$7:$I$13,5,FALSE)*archivio!$E$14+VLOOKUP(I12,archivio!$F$7:$I$13,4,FALSE)*archivio!$F$14+VLOOKUP(J12,archivio!$G$7:$I$13,3,FALSE)*archivio!$G$14+VLOOKUP(K12,archivio!$H$7:$I$13,2,FALSE)*archivio!$H$14</f>
        <v>#N/A</v>
      </c>
      <c r="N12" s="19" t="e">
        <f t="shared" si="0"/>
        <v>#N/A</v>
      </c>
    </row>
    <row r="13" spans="2:14" ht="24.75" customHeight="1">
      <c r="B13" s="18">
        <v>10</v>
      </c>
      <c r="C13" s="19"/>
      <c r="D13" s="19"/>
      <c r="E13" s="19"/>
      <c r="F13" s="19"/>
      <c r="G13" s="19"/>
      <c r="H13" s="19"/>
      <c r="I13" s="19"/>
      <c r="J13" s="19"/>
      <c r="K13" s="19"/>
      <c r="L13" s="20" t="e">
        <f>(VLOOKUP(D13,archivio!$A$7:$I$13,9,FALSE)+VLOOKUP(E13,archivio!$B$7:$I$13,8,FALSE)+VLOOKUP(F13,archivio!$C$7:$I$13,7,FALSE)+VLOOKUP(G13,archivio!$D$7:$I$13,6,FALSE)+VLOOKUP(H13,archivio!$E$7:$I$13,5,FALSE)+VLOOKUP(I13,archivio!$F$7:$I$13,4,FALSE)+VLOOKUP(J13,archivio!$G$7:$I$13,3,FALSE)+VLOOKUP(K13,archivio!$H$7:$I$13,2,FALSE))/8</f>
        <v>#N/A</v>
      </c>
      <c r="M13" s="20" t="e">
        <f>VLOOKUP(D13,archivio!$A$7:$I$13,9,FALSE)*archivio!$A$14+VLOOKUP(E13,archivio!$B$7:$I$13,8,FALSE)*archivio!$B$14+VLOOKUP(F13,archivio!$C$7:$I$13,7,FALSE)*archivio!$C$14+VLOOKUP(G13,archivio!$D$7:$I$13,6,FALSE)*archivio!$D$14+VLOOKUP(H13,archivio!$E$7:$I$13,5,FALSE)*archivio!$E$14+VLOOKUP(I13,archivio!$F$7:$I$13,4,FALSE)*archivio!$F$14+VLOOKUP(J13,archivio!$G$7:$I$13,3,FALSE)*archivio!$G$14+VLOOKUP(K13,archivio!$H$7:$I$13,2,FALSE)*archivio!$H$14</f>
        <v>#N/A</v>
      </c>
      <c r="N13" s="19" t="e">
        <f t="shared" si="0"/>
        <v>#N/A</v>
      </c>
    </row>
    <row r="14" spans="2:14" ht="24.75" customHeight="1">
      <c r="B14" s="18">
        <v>11</v>
      </c>
      <c r="C14" s="19"/>
      <c r="D14" s="19"/>
      <c r="E14" s="19"/>
      <c r="F14" s="19"/>
      <c r="G14" s="19"/>
      <c r="H14" s="19"/>
      <c r="I14" s="19"/>
      <c r="J14" s="19"/>
      <c r="K14" s="19"/>
      <c r="L14" s="20" t="e">
        <f>(VLOOKUP(D14,archivio!$A$7:$I$13,9,FALSE)+VLOOKUP(E14,archivio!$B$7:$I$13,8,FALSE)+VLOOKUP(F14,archivio!$C$7:$I$13,7,FALSE)+VLOOKUP(G14,archivio!$D$7:$I$13,6,FALSE)+VLOOKUP(H14,archivio!$E$7:$I$13,5,FALSE)+VLOOKUP(I14,archivio!$F$7:$I$13,4,FALSE)+VLOOKUP(J14,archivio!$G$7:$I$13,3,FALSE)+VLOOKUP(K14,archivio!$H$7:$I$13,2,FALSE))/8</f>
        <v>#N/A</v>
      </c>
      <c r="M14" s="20" t="e">
        <f>VLOOKUP(D14,archivio!$A$7:$I$13,9,FALSE)*archivio!$A$14+VLOOKUP(E14,archivio!$B$7:$I$13,8,FALSE)*archivio!$B$14+VLOOKUP(F14,archivio!$C$7:$I$13,7,FALSE)*archivio!$C$14+VLOOKUP(G14,archivio!$D$7:$I$13,6,FALSE)*archivio!$D$14+VLOOKUP(H14,archivio!$E$7:$I$13,5,FALSE)*archivio!$E$14+VLOOKUP(I14,archivio!$F$7:$I$13,4,FALSE)*archivio!$F$14+VLOOKUP(J14,archivio!$G$7:$I$13,3,FALSE)*archivio!$G$14+VLOOKUP(K14,archivio!$H$7:$I$13,2,FALSE)*archivio!$H$14</f>
        <v>#N/A</v>
      </c>
      <c r="N14" s="19" t="e">
        <f t="shared" si="0"/>
        <v>#N/A</v>
      </c>
    </row>
    <row r="15" spans="2:14" ht="24.75" customHeight="1">
      <c r="B15" s="18">
        <v>12</v>
      </c>
      <c r="C15" s="19"/>
      <c r="D15" s="19"/>
      <c r="E15" s="19"/>
      <c r="F15" s="19"/>
      <c r="G15" s="19"/>
      <c r="H15" s="19"/>
      <c r="I15" s="19"/>
      <c r="J15" s="19"/>
      <c r="K15" s="19"/>
      <c r="L15" s="20" t="e">
        <f>(VLOOKUP(D15,archivio!$A$7:$I$13,9,FALSE)+VLOOKUP(E15,archivio!$B$7:$I$13,8,FALSE)+VLOOKUP(F15,archivio!$C$7:$I$13,7,FALSE)+VLOOKUP(G15,archivio!$D$7:$I$13,6,FALSE)+VLOOKUP(H15,archivio!$E$7:$I$13,5,FALSE)+VLOOKUP(I15,archivio!$F$7:$I$13,4,FALSE)+VLOOKUP(J15,archivio!$G$7:$I$13,3,FALSE)+VLOOKUP(K15,archivio!$H$7:$I$13,2,FALSE))/8</f>
        <v>#N/A</v>
      </c>
      <c r="M15" s="20" t="e">
        <f>VLOOKUP(D15,archivio!$A$7:$I$13,9,FALSE)*archivio!$A$14+VLOOKUP(E15,archivio!$B$7:$I$13,8,FALSE)*archivio!$B$14+VLOOKUP(F15,archivio!$C$7:$I$13,7,FALSE)*archivio!$C$14+VLOOKUP(G15,archivio!$D$7:$I$13,6,FALSE)*archivio!$D$14+VLOOKUP(H15,archivio!$E$7:$I$13,5,FALSE)*archivio!$E$14+VLOOKUP(I15,archivio!$F$7:$I$13,4,FALSE)*archivio!$F$14+VLOOKUP(J15,archivio!$G$7:$I$13,3,FALSE)*archivio!$G$14+VLOOKUP(K15,archivio!$H$7:$I$13,2,FALSE)*archivio!$H$14</f>
        <v>#N/A</v>
      </c>
      <c r="N15" s="19" t="e">
        <f t="shared" si="0"/>
        <v>#N/A</v>
      </c>
    </row>
    <row r="16" spans="2:14" ht="24.75" customHeight="1">
      <c r="B16" s="18">
        <v>13</v>
      </c>
      <c r="C16" s="19"/>
      <c r="D16" s="19"/>
      <c r="E16" s="19"/>
      <c r="F16" s="19"/>
      <c r="G16" s="19"/>
      <c r="H16" s="19"/>
      <c r="I16" s="19"/>
      <c r="J16" s="19"/>
      <c r="K16" s="19"/>
      <c r="L16" s="20" t="e">
        <f>(VLOOKUP(D16,archivio!$A$7:$I$13,9,FALSE)+VLOOKUP(E16,archivio!$B$7:$I$13,8,FALSE)+VLOOKUP(F16,archivio!$C$7:$I$13,7,FALSE)+VLOOKUP(G16,archivio!$D$7:$I$13,6,FALSE)+VLOOKUP(H16,archivio!$E$7:$I$13,5,FALSE)+VLOOKUP(I16,archivio!$F$7:$I$13,4,FALSE)+VLOOKUP(J16,archivio!$G$7:$I$13,3,FALSE)+VLOOKUP(K16,archivio!$H$7:$I$13,2,FALSE))/8</f>
        <v>#N/A</v>
      </c>
      <c r="M16" s="20" t="e">
        <f>VLOOKUP(D16,archivio!$A$7:$I$13,9,FALSE)*archivio!$A$14+VLOOKUP(E16,archivio!$B$7:$I$13,8,FALSE)*archivio!$B$14+VLOOKUP(F16,archivio!$C$7:$I$13,7,FALSE)*archivio!$C$14+VLOOKUP(G16,archivio!$D$7:$I$13,6,FALSE)*archivio!$D$14+VLOOKUP(H16,archivio!$E$7:$I$13,5,FALSE)*archivio!$E$14+VLOOKUP(I16,archivio!$F$7:$I$13,4,FALSE)*archivio!$F$14+VLOOKUP(J16,archivio!$G$7:$I$13,3,FALSE)*archivio!$G$14+VLOOKUP(K16,archivio!$H$7:$I$13,2,FALSE)*archivio!$H$14</f>
        <v>#N/A</v>
      </c>
      <c r="N16" s="19" t="e">
        <f t="shared" si="0"/>
        <v>#N/A</v>
      </c>
    </row>
    <row r="17" spans="2:14" ht="24.75" customHeight="1">
      <c r="B17" s="18">
        <v>14</v>
      </c>
      <c r="C17" s="19"/>
      <c r="D17" s="19"/>
      <c r="E17" s="19"/>
      <c r="F17" s="19"/>
      <c r="G17" s="19"/>
      <c r="H17" s="19"/>
      <c r="I17" s="19"/>
      <c r="J17" s="19"/>
      <c r="K17" s="19"/>
      <c r="L17" s="20" t="e">
        <f>(VLOOKUP(D17,archivio!$A$7:$I$13,9,FALSE)+VLOOKUP(E17,archivio!$B$7:$I$13,8,FALSE)+VLOOKUP(F17,archivio!$C$7:$I$13,7,FALSE)+VLOOKUP(G17,archivio!$D$7:$I$13,6,FALSE)+VLOOKUP(H17,archivio!$E$7:$I$13,5,FALSE)+VLOOKUP(I17,archivio!$F$7:$I$13,4,FALSE)+VLOOKUP(J17,archivio!$G$7:$I$13,3,FALSE)+VLOOKUP(K17,archivio!$H$7:$I$13,2,FALSE))/8</f>
        <v>#N/A</v>
      </c>
      <c r="M17" s="20" t="e">
        <f>VLOOKUP(D17,archivio!$A$7:$I$13,9,FALSE)*archivio!$A$14+VLOOKUP(E17,archivio!$B$7:$I$13,8,FALSE)*archivio!$B$14+VLOOKUP(F17,archivio!$C$7:$I$13,7,FALSE)*archivio!$C$14+VLOOKUP(G17,archivio!$D$7:$I$13,6,FALSE)*archivio!$D$14+VLOOKUP(H17,archivio!$E$7:$I$13,5,FALSE)*archivio!$E$14+VLOOKUP(I17,archivio!$F$7:$I$13,4,FALSE)*archivio!$F$14+VLOOKUP(J17,archivio!$G$7:$I$13,3,FALSE)*archivio!$G$14+VLOOKUP(K17,archivio!$H$7:$I$13,2,FALSE)*archivio!$H$14</f>
        <v>#N/A</v>
      </c>
      <c r="N17" s="19" t="e">
        <f t="shared" si="0"/>
        <v>#N/A</v>
      </c>
    </row>
    <row r="18" spans="2:14" ht="24.75" customHeight="1">
      <c r="B18" s="18">
        <v>15</v>
      </c>
      <c r="C18" s="19"/>
      <c r="D18" s="19"/>
      <c r="E18" s="19"/>
      <c r="F18" s="19"/>
      <c r="G18" s="19"/>
      <c r="H18" s="19"/>
      <c r="I18" s="19"/>
      <c r="J18" s="19"/>
      <c r="K18" s="19"/>
      <c r="L18" s="20" t="e">
        <f>(VLOOKUP(D18,archivio!$A$7:$I$13,9,FALSE)+VLOOKUP(E18,archivio!$B$7:$I$13,8,FALSE)+VLOOKUP(F18,archivio!$C$7:$I$13,7,FALSE)+VLOOKUP(G18,archivio!$D$7:$I$13,6,FALSE)+VLOOKUP(H18,archivio!$E$7:$I$13,5,FALSE)+VLOOKUP(I18,archivio!$F$7:$I$13,4,FALSE)+VLOOKUP(J18,archivio!$G$7:$I$13,3,FALSE)+VLOOKUP(K18,archivio!$H$7:$I$13,2,FALSE))/8</f>
        <v>#N/A</v>
      </c>
      <c r="M18" s="20" t="e">
        <f>VLOOKUP(D18,archivio!$A$7:$I$13,9,FALSE)*archivio!$A$14+VLOOKUP(E18,archivio!$B$7:$I$13,8,FALSE)*archivio!$B$14+VLOOKUP(F18,archivio!$C$7:$I$13,7,FALSE)*archivio!$C$14+VLOOKUP(G18,archivio!$D$7:$I$13,6,FALSE)*archivio!$D$14+VLOOKUP(H18,archivio!$E$7:$I$13,5,FALSE)*archivio!$E$14+VLOOKUP(I18,archivio!$F$7:$I$13,4,FALSE)*archivio!$F$14+VLOOKUP(J18,archivio!$G$7:$I$13,3,FALSE)*archivio!$G$14+VLOOKUP(K18,archivio!$H$7:$I$13,2,FALSE)*archivio!$H$14</f>
        <v>#N/A</v>
      </c>
      <c r="N18" s="19" t="e">
        <f t="shared" si="0"/>
        <v>#N/A</v>
      </c>
    </row>
    <row r="19" spans="2:14" ht="24.75" customHeight="1">
      <c r="B19" s="18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20" t="e">
        <f>(VLOOKUP(D19,archivio!$A$7:$I$13,9,FALSE)+VLOOKUP(E19,archivio!$B$7:$I$13,8,FALSE)+VLOOKUP(F19,archivio!$C$7:$I$13,7,FALSE)+VLOOKUP(G19,archivio!$D$7:$I$13,6,FALSE)+VLOOKUP(H19,archivio!$E$7:$I$13,5,FALSE)+VLOOKUP(I19,archivio!$F$7:$I$13,4,FALSE)+VLOOKUP(J19,archivio!$G$7:$I$13,3,FALSE)+VLOOKUP(K19,archivio!$H$7:$I$13,2,FALSE))/8</f>
        <v>#N/A</v>
      </c>
      <c r="M19" s="20" t="e">
        <f>VLOOKUP(D19,archivio!$A$7:$I$13,9,FALSE)*archivio!$A$14+VLOOKUP(E19,archivio!$B$7:$I$13,8,FALSE)*archivio!$B$14+VLOOKUP(F19,archivio!$C$7:$I$13,7,FALSE)*archivio!$C$14+VLOOKUP(G19,archivio!$D$7:$I$13,6,FALSE)*archivio!$D$14+VLOOKUP(H19,archivio!$E$7:$I$13,5,FALSE)*archivio!$E$14+VLOOKUP(I19,archivio!$F$7:$I$13,4,FALSE)*archivio!$F$14+VLOOKUP(J19,archivio!$G$7:$I$13,3,FALSE)*archivio!$G$14+VLOOKUP(K19,archivio!$H$7:$I$13,2,FALSE)*archivio!$H$14</f>
        <v>#N/A</v>
      </c>
      <c r="N19" s="19" t="e">
        <f t="shared" si="0"/>
        <v>#N/A</v>
      </c>
    </row>
    <row r="20" spans="2:14" ht="24.75" customHeight="1">
      <c r="B20" s="18">
        <v>17</v>
      </c>
      <c r="C20" s="19"/>
      <c r="D20" s="19"/>
      <c r="E20" s="19"/>
      <c r="F20" s="19"/>
      <c r="G20" s="19"/>
      <c r="H20" s="19"/>
      <c r="I20" s="19"/>
      <c r="J20" s="19"/>
      <c r="K20" s="19"/>
      <c r="L20" s="20" t="e">
        <f>(VLOOKUP(D20,archivio!$A$7:$I$13,9,FALSE)+VLOOKUP(E20,archivio!$B$7:$I$13,8,FALSE)+VLOOKUP(F20,archivio!$C$7:$I$13,7,FALSE)+VLOOKUP(G20,archivio!$D$7:$I$13,6,FALSE)+VLOOKUP(H20,archivio!$E$7:$I$13,5,FALSE)+VLOOKUP(I20,archivio!$F$7:$I$13,4,FALSE)+VLOOKUP(J20,archivio!$G$7:$I$13,3,FALSE)+VLOOKUP(K20,archivio!$H$7:$I$13,2,FALSE))/8</f>
        <v>#N/A</v>
      </c>
      <c r="M20" s="20" t="e">
        <f>VLOOKUP(D20,archivio!$A$7:$I$13,9,FALSE)*archivio!$A$14+VLOOKUP(E20,archivio!$B$7:$I$13,8,FALSE)*archivio!$B$14+VLOOKUP(F20,archivio!$C$7:$I$13,7,FALSE)*archivio!$C$14+VLOOKUP(G20,archivio!$D$7:$I$13,6,FALSE)*archivio!$D$14+VLOOKUP(H20,archivio!$E$7:$I$13,5,FALSE)*archivio!$E$14+VLOOKUP(I20,archivio!$F$7:$I$13,4,FALSE)*archivio!$F$14+VLOOKUP(J20,archivio!$G$7:$I$13,3,FALSE)*archivio!$G$14+VLOOKUP(K20,archivio!$H$7:$I$13,2,FALSE)*archivio!$H$14</f>
        <v>#N/A</v>
      </c>
      <c r="N20" s="19" t="e">
        <f t="shared" si="0"/>
        <v>#N/A</v>
      </c>
    </row>
    <row r="21" spans="2:14" ht="24.75" customHeight="1">
      <c r="B21" s="18">
        <v>18</v>
      </c>
      <c r="C21" s="19"/>
      <c r="D21" s="19"/>
      <c r="E21" s="19"/>
      <c r="F21" s="19"/>
      <c r="G21" s="19"/>
      <c r="H21" s="19"/>
      <c r="I21" s="19"/>
      <c r="J21" s="19"/>
      <c r="K21" s="19"/>
      <c r="L21" s="20" t="e">
        <f>(VLOOKUP(D21,archivio!$A$7:$I$13,9,FALSE)+VLOOKUP(E21,archivio!$B$7:$I$13,8,FALSE)+VLOOKUP(F21,archivio!$C$7:$I$13,7,FALSE)+VLOOKUP(G21,archivio!$D$7:$I$13,6,FALSE)+VLOOKUP(H21,archivio!$E$7:$I$13,5,FALSE)+VLOOKUP(I21,archivio!$F$7:$I$13,4,FALSE)+VLOOKUP(J21,archivio!$G$7:$I$13,3,FALSE)+VLOOKUP(K21,archivio!$H$7:$I$13,2,FALSE))/8</f>
        <v>#N/A</v>
      </c>
      <c r="M21" s="20" t="e">
        <f>VLOOKUP(D21,archivio!$A$7:$I$13,9,FALSE)*archivio!$A$14+VLOOKUP(E21,archivio!$B$7:$I$13,8,FALSE)*archivio!$B$14+VLOOKUP(F21,archivio!$C$7:$I$13,7,FALSE)*archivio!$C$14+VLOOKUP(G21,archivio!$D$7:$I$13,6,FALSE)*archivio!$D$14+VLOOKUP(H21,archivio!$E$7:$I$13,5,FALSE)*archivio!$E$14+VLOOKUP(I21,archivio!$F$7:$I$13,4,FALSE)*archivio!$F$14+VLOOKUP(J21,archivio!$G$7:$I$13,3,FALSE)*archivio!$G$14+VLOOKUP(K21,archivio!$H$7:$I$13,2,FALSE)*archivio!$H$14</f>
        <v>#N/A</v>
      </c>
      <c r="N21" s="19" t="e">
        <f t="shared" si="0"/>
        <v>#N/A</v>
      </c>
    </row>
    <row r="22" spans="2:14" ht="24.75" customHeight="1">
      <c r="B22" s="18">
        <v>19</v>
      </c>
      <c r="C22" s="19"/>
      <c r="D22" s="19"/>
      <c r="E22" s="19"/>
      <c r="F22" s="19"/>
      <c r="G22" s="19"/>
      <c r="H22" s="19"/>
      <c r="I22" s="19"/>
      <c r="J22" s="19"/>
      <c r="K22" s="19"/>
      <c r="L22" s="20" t="e">
        <f>(VLOOKUP(D22,archivio!$A$7:$I$13,9,FALSE)+VLOOKUP(E22,archivio!$B$7:$I$13,8,FALSE)+VLOOKUP(F22,archivio!$C$7:$I$13,7,FALSE)+VLOOKUP(G22,archivio!$D$7:$I$13,6,FALSE)+VLOOKUP(H22,archivio!$E$7:$I$13,5,FALSE)+VLOOKUP(I22,archivio!$F$7:$I$13,4,FALSE)+VLOOKUP(J22,archivio!$G$7:$I$13,3,FALSE)+VLOOKUP(K22,archivio!$H$7:$I$13,2,FALSE))/8</f>
        <v>#N/A</v>
      </c>
      <c r="M22" s="20" t="e">
        <f>VLOOKUP(D22,archivio!$A$7:$I$13,9,FALSE)*archivio!$A$14+VLOOKUP(E22,archivio!$B$7:$I$13,8,FALSE)*archivio!$B$14+VLOOKUP(F22,archivio!$C$7:$I$13,7,FALSE)*archivio!$C$14+VLOOKUP(G22,archivio!$D$7:$I$13,6,FALSE)*archivio!$D$14+VLOOKUP(H22,archivio!$E$7:$I$13,5,FALSE)*archivio!$E$14+VLOOKUP(I22,archivio!$F$7:$I$13,4,FALSE)*archivio!$F$14+VLOOKUP(J22,archivio!$G$7:$I$13,3,FALSE)*archivio!$G$14+VLOOKUP(K22,archivio!$H$7:$I$13,2,FALSE)*archivio!$H$14</f>
        <v>#N/A</v>
      </c>
      <c r="N22" s="19" t="e">
        <f t="shared" si="0"/>
        <v>#N/A</v>
      </c>
    </row>
    <row r="23" spans="2:14" ht="24.75" customHeight="1">
      <c r="B23" s="18">
        <v>20</v>
      </c>
      <c r="C23" s="19"/>
      <c r="D23" s="19"/>
      <c r="E23" s="19"/>
      <c r="F23" s="19"/>
      <c r="G23" s="19"/>
      <c r="H23" s="19"/>
      <c r="I23" s="19"/>
      <c r="J23" s="19"/>
      <c r="K23" s="19"/>
      <c r="L23" s="20" t="e">
        <f>(VLOOKUP(D23,archivio!$A$7:$I$13,9,FALSE)+VLOOKUP(E23,archivio!$B$7:$I$13,8,FALSE)+VLOOKUP(F23,archivio!$C$7:$I$13,7,FALSE)+VLOOKUP(G23,archivio!$D$7:$I$13,6,FALSE)+VLOOKUP(H23,archivio!$E$7:$I$13,5,FALSE)+VLOOKUP(I23,archivio!$F$7:$I$13,4,FALSE)+VLOOKUP(J23,archivio!$G$7:$I$13,3,FALSE)+VLOOKUP(K23,archivio!$H$7:$I$13,2,FALSE))/8</f>
        <v>#N/A</v>
      </c>
      <c r="M23" s="20" t="e">
        <f>VLOOKUP(D23,archivio!$A$7:$I$13,9,FALSE)*archivio!$A$14+VLOOKUP(E23,archivio!$B$7:$I$13,8,FALSE)*archivio!$B$14+VLOOKUP(F23,archivio!$C$7:$I$13,7,FALSE)*archivio!$C$14+VLOOKUP(G23,archivio!$D$7:$I$13,6,FALSE)*archivio!$D$14+VLOOKUP(H23,archivio!$E$7:$I$13,5,FALSE)*archivio!$E$14+VLOOKUP(I23,archivio!$F$7:$I$13,4,FALSE)*archivio!$F$14+VLOOKUP(J23,archivio!$G$7:$I$13,3,FALSE)*archivio!$G$14+VLOOKUP(K23,archivio!$H$7:$I$13,2,FALSE)*archivio!$H$14</f>
        <v>#N/A</v>
      </c>
      <c r="N23" s="19" t="e">
        <f t="shared" si="0"/>
        <v>#N/A</v>
      </c>
    </row>
    <row r="24" spans="2:14" ht="24.75" customHeight="1">
      <c r="B24" s="18">
        <v>21</v>
      </c>
      <c r="C24" s="19"/>
      <c r="D24" s="19"/>
      <c r="E24" s="19"/>
      <c r="F24" s="19"/>
      <c r="G24" s="19"/>
      <c r="H24" s="19"/>
      <c r="I24" s="19"/>
      <c r="J24" s="19"/>
      <c r="K24" s="19"/>
      <c r="L24" s="20" t="e">
        <f>(VLOOKUP(D24,archivio!$A$7:$I$13,9,FALSE)+VLOOKUP(E24,archivio!$B$7:$I$13,8,FALSE)+VLOOKUP(F24,archivio!$C$7:$I$13,7,FALSE)+VLOOKUP(G24,archivio!$D$7:$I$13,6,FALSE)+VLOOKUP(H24,archivio!$E$7:$I$13,5,FALSE)+VLOOKUP(I24,archivio!$F$7:$I$13,4,FALSE)+VLOOKUP(J24,archivio!$G$7:$I$13,3,FALSE)+VLOOKUP(K24,archivio!$H$7:$I$13,2,FALSE))/8</f>
        <v>#N/A</v>
      </c>
      <c r="M24" s="20" t="e">
        <f>VLOOKUP(D24,archivio!$A$7:$I$13,9,FALSE)*archivio!$A$14+VLOOKUP(E24,archivio!$B$7:$I$13,8,FALSE)*archivio!$B$14+VLOOKUP(F24,archivio!$C$7:$I$13,7,FALSE)*archivio!$C$14+VLOOKUP(G24,archivio!$D$7:$I$13,6,FALSE)*archivio!$D$14+VLOOKUP(H24,archivio!$E$7:$I$13,5,FALSE)*archivio!$E$14+VLOOKUP(I24,archivio!$F$7:$I$13,4,FALSE)*archivio!$F$14+VLOOKUP(J24,archivio!$G$7:$I$13,3,FALSE)*archivio!$G$14+VLOOKUP(K24,archivio!$H$7:$I$13,2,FALSE)*archivio!$H$14</f>
        <v>#N/A</v>
      </c>
      <c r="N24" s="19" t="e">
        <f t="shared" si="0"/>
        <v>#N/A</v>
      </c>
    </row>
    <row r="25" spans="2:14" ht="24.75" customHeight="1">
      <c r="B25" s="18">
        <v>22</v>
      </c>
      <c r="C25" s="19"/>
      <c r="D25" s="19"/>
      <c r="E25" s="19"/>
      <c r="F25" s="19"/>
      <c r="G25" s="19"/>
      <c r="H25" s="19"/>
      <c r="I25" s="19"/>
      <c r="J25" s="19"/>
      <c r="K25" s="19"/>
      <c r="L25" s="20" t="e">
        <f>(VLOOKUP(D25,archivio!$A$7:$I$13,9,FALSE)+VLOOKUP(E25,archivio!$B$7:$I$13,8,FALSE)+VLOOKUP(F25,archivio!$C$7:$I$13,7,FALSE)+VLOOKUP(G25,archivio!$D$7:$I$13,6,FALSE)+VLOOKUP(H25,archivio!$E$7:$I$13,5,FALSE)+VLOOKUP(I25,archivio!$F$7:$I$13,4,FALSE)+VLOOKUP(J25,archivio!$G$7:$I$13,3,FALSE)+VLOOKUP(K25,archivio!$H$7:$I$13,2,FALSE))/8</f>
        <v>#N/A</v>
      </c>
      <c r="M25" s="20" t="e">
        <f>VLOOKUP(D25,archivio!$A$7:$I$13,9,FALSE)*archivio!$A$14+VLOOKUP(E25,archivio!$B$7:$I$13,8,FALSE)*archivio!$B$14+VLOOKUP(F25,archivio!$C$7:$I$13,7,FALSE)*archivio!$C$14+VLOOKUP(G25,archivio!$D$7:$I$13,6,FALSE)*archivio!$D$14+VLOOKUP(H25,archivio!$E$7:$I$13,5,FALSE)*archivio!$E$14+VLOOKUP(I25,archivio!$F$7:$I$13,4,FALSE)*archivio!$F$14+VLOOKUP(J25,archivio!$G$7:$I$13,3,FALSE)*archivio!$G$14+VLOOKUP(K25,archivio!$H$7:$I$13,2,FALSE)*archivio!$H$14</f>
        <v>#N/A</v>
      </c>
      <c r="N25" s="19" t="e">
        <f t="shared" si="0"/>
        <v>#N/A</v>
      </c>
    </row>
    <row r="26" spans="2:14" ht="24.75" customHeight="1">
      <c r="B26" s="18">
        <v>23</v>
      </c>
      <c r="C26" s="19"/>
      <c r="D26" s="19"/>
      <c r="E26" s="19"/>
      <c r="F26" s="19"/>
      <c r="G26" s="19"/>
      <c r="H26" s="19"/>
      <c r="I26" s="19"/>
      <c r="J26" s="19"/>
      <c r="K26" s="19"/>
      <c r="L26" s="20" t="e">
        <f>(VLOOKUP(D26,archivio!$A$7:$I$13,9,FALSE)+VLOOKUP(E26,archivio!$B$7:$I$13,8,FALSE)+VLOOKUP(F26,archivio!$C$7:$I$13,7,FALSE)+VLOOKUP(G26,archivio!$D$7:$I$13,6,FALSE)+VLOOKUP(H26,archivio!$E$7:$I$13,5,FALSE)+VLOOKUP(I26,archivio!$F$7:$I$13,4,FALSE)+VLOOKUP(J26,archivio!$G$7:$I$13,3,FALSE)+VLOOKUP(K26,archivio!$H$7:$I$13,2,FALSE))/8</f>
        <v>#N/A</v>
      </c>
      <c r="M26" s="20" t="e">
        <f>VLOOKUP(D26,archivio!$A$7:$I$13,9,FALSE)*archivio!$A$14+VLOOKUP(E26,archivio!$B$7:$I$13,8,FALSE)*archivio!$B$14+VLOOKUP(F26,archivio!$C$7:$I$13,7,FALSE)*archivio!$C$14+VLOOKUP(G26,archivio!$D$7:$I$13,6,FALSE)*archivio!$D$14+VLOOKUP(H26,archivio!$E$7:$I$13,5,FALSE)*archivio!$E$14+VLOOKUP(I26,archivio!$F$7:$I$13,4,FALSE)*archivio!$F$14+VLOOKUP(J26,archivio!$G$7:$I$13,3,FALSE)*archivio!$G$14+VLOOKUP(K26,archivio!$H$7:$I$13,2,FALSE)*archivio!$H$14</f>
        <v>#N/A</v>
      </c>
      <c r="N26" s="19" t="e">
        <f t="shared" si="0"/>
        <v>#N/A</v>
      </c>
    </row>
    <row r="27" spans="2:14" ht="24.75" customHeight="1">
      <c r="B27" s="18">
        <v>24</v>
      </c>
      <c r="C27" s="19"/>
      <c r="D27" s="19"/>
      <c r="E27" s="19"/>
      <c r="F27" s="19"/>
      <c r="G27" s="19"/>
      <c r="H27" s="19"/>
      <c r="I27" s="19"/>
      <c r="J27" s="19"/>
      <c r="K27" s="19"/>
      <c r="L27" s="20" t="e">
        <f>(VLOOKUP(D27,archivio!$A$7:$I$13,9,FALSE)+VLOOKUP(E27,archivio!$B$7:$I$13,8,FALSE)+VLOOKUP(F27,archivio!$C$7:$I$13,7,FALSE)+VLOOKUP(G27,archivio!$D$7:$I$13,6,FALSE)+VLOOKUP(H27,archivio!$E$7:$I$13,5,FALSE)+VLOOKUP(I27,archivio!$F$7:$I$13,4,FALSE)+VLOOKUP(J27,archivio!$G$7:$I$13,3,FALSE)+VLOOKUP(K27,archivio!$H$7:$I$13,2,FALSE))/8</f>
        <v>#N/A</v>
      </c>
      <c r="M27" s="20" t="e">
        <f>VLOOKUP(D27,archivio!$A$7:$I$13,9,FALSE)*archivio!$A$14+VLOOKUP(E27,archivio!$B$7:$I$13,8,FALSE)*archivio!$B$14+VLOOKUP(F27,archivio!$C$7:$I$13,7,FALSE)*archivio!$C$14+VLOOKUP(G27,archivio!$D$7:$I$13,6,FALSE)*archivio!$D$14+VLOOKUP(H27,archivio!$E$7:$I$13,5,FALSE)*archivio!$E$14+VLOOKUP(I27,archivio!$F$7:$I$13,4,FALSE)*archivio!$F$14+VLOOKUP(J27,archivio!$G$7:$I$13,3,FALSE)*archivio!$G$14+VLOOKUP(K27,archivio!$H$7:$I$13,2,FALSE)*archivio!$H$14</f>
        <v>#N/A</v>
      </c>
      <c r="N27" s="19" t="e">
        <f t="shared" si="0"/>
        <v>#N/A</v>
      </c>
    </row>
    <row r="28" spans="2:14" ht="24.75" customHeight="1">
      <c r="B28" s="18">
        <v>25</v>
      </c>
      <c r="C28" s="19"/>
      <c r="D28" s="19"/>
      <c r="E28" s="19"/>
      <c r="F28" s="19"/>
      <c r="G28" s="19"/>
      <c r="H28" s="19"/>
      <c r="I28" s="19"/>
      <c r="J28" s="19"/>
      <c r="K28" s="19"/>
      <c r="L28" s="20" t="e">
        <f>(VLOOKUP(D28,archivio!$A$7:$I$13,9,FALSE)+VLOOKUP(E28,archivio!$B$7:$I$13,8,FALSE)+VLOOKUP(F28,archivio!$C$7:$I$13,7,FALSE)+VLOOKUP(G28,archivio!$D$7:$I$13,6,FALSE)+VLOOKUP(H28,archivio!$E$7:$I$13,5,FALSE)+VLOOKUP(I28,archivio!$F$7:$I$13,4,FALSE)+VLOOKUP(J28,archivio!$G$7:$I$13,3,FALSE)+VLOOKUP(K28,archivio!$H$7:$I$13,2,FALSE))/8</f>
        <v>#N/A</v>
      </c>
      <c r="M28" s="20" t="e">
        <f>VLOOKUP(D28,archivio!$A$7:$I$13,9,FALSE)*archivio!$A$14+VLOOKUP(E28,archivio!$B$7:$I$13,8,FALSE)*archivio!$B$14+VLOOKUP(F28,archivio!$C$7:$I$13,7,FALSE)*archivio!$C$14+VLOOKUP(G28,archivio!$D$7:$I$13,6,FALSE)*archivio!$D$14+VLOOKUP(H28,archivio!$E$7:$I$13,5,FALSE)*archivio!$E$14+VLOOKUP(I28,archivio!$F$7:$I$13,4,FALSE)*archivio!$F$14+VLOOKUP(J28,archivio!$G$7:$I$13,3,FALSE)*archivio!$G$14+VLOOKUP(K28,archivio!$H$7:$I$13,2,FALSE)*archivio!$H$14</f>
        <v>#N/A</v>
      </c>
      <c r="N28" s="19" t="e">
        <f t="shared" si="0"/>
        <v>#N/A</v>
      </c>
    </row>
    <row r="29" spans="2:14" ht="24.75" customHeight="1">
      <c r="B29" s="18">
        <v>26</v>
      </c>
      <c r="C29" s="19"/>
      <c r="D29" s="19"/>
      <c r="E29" s="19"/>
      <c r="F29" s="19"/>
      <c r="G29" s="19"/>
      <c r="H29" s="19"/>
      <c r="I29" s="19"/>
      <c r="J29" s="19"/>
      <c r="K29" s="19"/>
      <c r="L29" s="20" t="e">
        <f>(VLOOKUP(D29,archivio!$A$7:$I$13,9,FALSE)+VLOOKUP(E29,archivio!$B$7:$I$13,8,FALSE)+VLOOKUP(F29,archivio!$C$7:$I$13,7,FALSE)+VLOOKUP(G29,archivio!$D$7:$I$13,6,FALSE)+VLOOKUP(H29,archivio!$E$7:$I$13,5,FALSE)+VLOOKUP(I29,archivio!$F$7:$I$13,4,FALSE)+VLOOKUP(J29,archivio!$G$7:$I$13,3,FALSE)+VLOOKUP(K29,archivio!$H$7:$I$13,2,FALSE))/8</f>
        <v>#N/A</v>
      </c>
      <c r="M29" s="20" t="e">
        <f>VLOOKUP(D29,archivio!$A$7:$I$13,9,FALSE)*archivio!$A$14+VLOOKUP(E29,archivio!$B$7:$I$13,8,FALSE)*archivio!$B$14+VLOOKUP(F29,archivio!$C$7:$I$13,7,FALSE)*archivio!$C$14+VLOOKUP(G29,archivio!$D$7:$I$13,6,FALSE)*archivio!$D$14+VLOOKUP(H29,archivio!$E$7:$I$13,5,FALSE)*archivio!$E$14+VLOOKUP(I29,archivio!$F$7:$I$13,4,FALSE)*archivio!$F$14+VLOOKUP(J29,archivio!$G$7:$I$13,3,FALSE)*archivio!$G$14+VLOOKUP(K29,archivio!$H$7:$I$13,2,FALSE)*archivio!$H$14</f>
        <v>#N/A</v>
      </c>
      <c r="N29" s="19" t="e">
        <f t="shared" si="0"/>
        <v>#N/A</v>
      </c>
    </row>
    <row r="31" spans="3:4" ht="15">
      <c r="C31" s="28"/>
      <c r="D31" s="28"/>
    </row>
    <row r="32" ht="16.5" customHeight="1"/>
    <row r="33" spans="3:13" ht="16.5" customHeight="1">
      <c r="C33" s="1"/>
      <c r="D33" s="15"/>
      <c r="E33" s="32"/>
      <c r="F33" s="32"/>
      <c r="G33" s="15"/>
      <c r="H33" s="32"/>
      <c r="I33" s="32"/>
      <c r="J33" s="15"/>
      <c r="K33" s="30"/>
      <c r="L33" s="30"/>
      <c r="M33" s="30"/>
    </row>
    <row r="34" spans="3:13" s="5" customFormat="1" ht="15">
      <c r="C34" s="21"/>
      <c r="D34" s="22"/>
      <c r="E34" s="31"/>
      <c r="F34" s="31"/>
      <c r="G34" s="22"/>
      <c r="H34" s="31"/>
      <c r="I34" s="31"/>
      <c r="J34" s="22"/>
      <c r="K34" s="31"/>
      <c r="L34" s="31"/>
      <c r="M34" s="31"/>
    </row>
    <row r="35" spans="3:13" s="5" customFormat="1" ht="15">
      <c r="C35" s="21"/>
      <c r="D35" s="22"/>
      <c r="E35" s="23"/>
      <c r="F35" s="23"/>
      <c r="G35" s="22"/>
      <c r="H35" s="23"/>
      <c r="I35" s="23"/>
      <c r="J35" s="22"/>
      <c r="K35" s="23"/>
      <c r="L35" s="23"/>
      <c r="M35" s="23"/>
    </row>
    <row r="36" spans="3:13" ht="15">
      <c r="C36" s="24"/>
      <c r="D36" s="25"/>
      <c r="E36" s="33"/>
      <c r="F36" s="33"/>
      <c r="G36" s="25"/>
      <c r="H36" s="33"/>
      <c r="I36" s="33"/>
      <c r="J36" s="25"/>
      <c r="K36" s="34"/>
      <c r="L36" s="34"/>
      <c r="M36" s="34"/>
    </row>
    <row r="37" spans="3:13" ht="15">
      <c r="C37" s="21"/>
      <c r="D37" s="22"/>
      <c r="E37" s="31"/>
      <c r="F37" s="31"/>
      <c r="G37" s="22"/>
      <c r="H37" s="31"/>
      <c r="I37" s="31"/>
      <c r="J37" s="22"/>
      <c r="K37" s="31"/>
      <c r="L37" s="31"/>
      <c r="M37" s="31"/>
    </row>
    <row r="38" spans="3:13" ht="15">
      <c r="C38" s="22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3:13" s="5" customFormat="1" ht="15">
      <c r="C39" s="24"/>
      <c r="D39" s="25"/>
      <c r="E39" s="33"/>
      <c r="F39" s="33"/>
      <c r="G39" s="25"/>
      <c r="H39" s="33"/>
      <c r="I39" s="33"/>
      <c r="J39" s="25"/>
      <c r="K39" s="33"/>
      <c r="L39" s="33"/>
      <c r="M39" s="33"/>
    </row>
    <row r="40" spans="3:13" ht="15">
      <c r="C40" s="21"/>
      <c r="D40" s="22"/>
      <c r="E40" s="22"/>
      <c r="F40" s="22"/>
      <c r="G40" s="27" t="s">
        <v>17</v>
      </c>
      <c r="H40" s="27"/>
      <c r="I40" s="27"/>
      <c r="J40" s="22"/>
      <c r="K40" s="22"/>
      <c r="L40" s="22"/>
      <c r="M40" s="22"/>
    </row>
    <row r="41" spans="7:9" ht="15">
      <c r="G41" s="29"/>
      <c r="H41" s="29"/>
      <c r="I41" s="29"/>
    </row>
    <row r="42" spans="7:9" ht="15">
      <c r="G42" s="30"/>
      <c r="H42" s="30"/>
      <c r="I42" s="30"/>
    </row>
    <row r="43" spans="7:9" ht="15">
      <c r="G43" s="31" t="s">
        <v>47</v>
      </c>
      <c r="H43" s="31"/>
      <c r="I43" s="31"/>
    </row>
  </sheetData>
  <sheetProtection/>
  <mergeCells count="20">
    <mergeCell ref="K37:M37"/>
    <mergeCell ref="E39:F39"/>
    <mergeCell ref="H39:I39"/>
    <mergeCell ref="K39:M39"/>
    <mergeCell ref="K33:M33"/>
    <mergeCell ref="K34:M34"/>
    <mergeCell ref="E36:F36"/>
    <mergeCell ref="H36:I36"/>
    <mergeCell ref="K36:M36"/>
    <mergeCell ref="H37:I37"/>
    <mergeCell ref="B1:N1"/>
    <mergeCell ref="G40:I40"/>
    <mergeCell ref="C31:D31"/>
    <mergeCell ref="G41:I42"/>
    <mergeCell ref="G43:I43"/>
    <mergeCell ref="E33:F33"/>
    <mergeCell ref="E34:F34"/>
    <mergeCell ref="H33:I33"/>
    <mergeCell ref="H34:I34"/>
    <mergeCell ref="E37:F37"/>
  </mergeCells>
  <dataValidations count="8">
    <dataValidation type="list" allowBlank="1" sqref="D4:D29">
      <formula1>Rispetto_Regole</formula1>
    </dataValidation>
    <dataValidation type="list" allowBlank="1" sqref="E4:E29">
      <formula1>Rispetto_persone</formula1>
    </dataValidation>
    <dataValidation type="list" allowBlank="1" sqref="F4:F29">
      <formula1>Rispetto_cose</formula1>
    </dataValidation>
    <dataValidation type="list" allowBlank="1" sqref="G4:G29">
      <formula1>Prevvedimenti_disciplinari</formula1>
    </dataValidation>
    <dataValidation type="list" allowBlank="1" sqref="H4:H29">
      <formula1>Impegno</formula1>
    </dataValidation>
    <dataValidation type="list" allowBlank="1" sqref="I4:I29">
      <formula1>Partecipazione</formula1>
    </dataValidation>
    <dataValidation type="list" allowBlank="1" sqref="K4:K29">
      <formula1>Puntualita</formula1>
    </dataValidation>
    <dataValidation type="list" allowBlank="1" sqref="J4:J29">
      <formula1>Frequenza</formula1>
    </dataValidation>
  </dataValidations>
  <printOptions/>
  <pageMargins left="0.1968503937007874" right="0.1968503937007874" top="0.2755905511811024" bottom="0.29" header="0.19" footer="0.2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5" zoomScaleNormal="85" zoomScalePageLayoutView="0" workbookViewId="0" topLeftCell="A10">
      <selection activeCell="B8" sqref="B8"/>
    </sheetView>
  </sheetViews>
  <sheetFormatPr defaultColWidth="9.140625" defaultRowHeight="15"/>
  <cols>
    <col min="1" max="8" width="21.7109375" style="0" customWidth="1"/>
  </cols>
  <sheetData>
    <row r="1" spans="1:2" ht="15">
      <c r="A1" t="s">
        <v>10</v>
      </c>
      <c r="B1" t="s">
        <v>51</v>
      </c>
    </row>
    <row r="2" ht="15">
      <c r="A2" t="s">
        <v>11</v>
      </c>
    </row>
    <row r="3" ht="15">
      <c r="A3" t="s">
        <v>12</v>
      </c>
    </row>
    <row r="4" ht="15">
      <c r="A4" t="s">
        <v>13</v>
      </c>
    </row>
    <row r="6" spans="1:8" ht="15">
      <c r="A6" t="s">
        <v>0</v>
      </c>
      <c r="B6" s="5" t="s">
        <v>1</v>
      </c>
      <c r="C6" s="5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</row>
    <row r="7" spans="1:9" ht="16.5" thickBot="1">
      <c r="A7" s="2"/>
      <c r="B7" s="2"/>
      <c r="C7" s="2"/>
      <c r="D7" s="2"/>
      <c r="E7" s="2"/>
      <c r="F7" s="2"/>
      <c r="G7" s="2"/>
      <c r="H7" s="2"/>
      <c r="I7" s="13">
        <v>0</v>
      </c>
    </row>
    <row r="8" spans="1:9" ht="63.75" thickBot="1">
      <c r="A8" s="6" t="s">
        <v>18</v>
      </c>
      <c r="B8" s="7" t="s">
        <v>19</v>
      </c>
      <c r="C8" s="8" t="s">
        <v>20</v>
      </c>
      <c r="D8" s="9" t="s">
        <v>21</v>
      </c>
      <c r="E8" s="2" t="s">
        <v>49</v>
      </c>
      <c r="F8" s="2" t="s">
        <v>48</v>
      </c>
      <c r="G8" s="6" t="s">
        <v>22</v>
      </c>
      <c r="H8" s="10" t="s">
        <v>41</v>
      </c>
      <c r="I8" s="13">
        <v>5</v>
      </c>
    </row>
    <row r="9" spans="1:9" ht="94.5">
      <c r="A9" s="2" t="s">
        <v>34</v>
      </c>
      <c r="B9" s="2" t="s">
        <v>34</v>
      </c>
      <c r="C9" s="2" t="s">
        <v>34</v>
      </c>
      <c r="D9" s="3" t="s">
        <v>36</v>
      </c>
      <c r="E9" s="2" t="s">
        <v>34</v>
      </c>
      <c r="F9" s="2" t="s">
        <v>34</v>
      </c>
      <c r="G9" s="2" t="s">
        <v>30</v>
      </c>
      <c r="H9" s="2" t="s">
        <v>42</v>
      </c>
      <c r="I9" s="13">
        <v>6</v>
      </c>
    </row>
    <row r="10" spans="1:9" ht="63">
      <c r="A10" s="2" t="s">
        <v>33</v>
      </c>
      <c r="B10" s="2" t="s">
        <v>33</v>
      </c>
      <c r="C10" s="2" t="s">
        <v>33</v>
      </c>
      <c r="D10" s="3" t="s">
        <v>37</v>
      </c>
      <c r="E10" s="2" t="s">
        <v>33</v>
      </c>
      <c r="F10" s="2" t="s">
        <v>33</v>
      </c>
      <c r="G10" s="2" t="s">
        <v>31</v>
      </c>
      <c r="H10" s="2" t="s">
        <v>43</v>
      </c>
      <c r="I10" s="13">
        <v>7</v>
      </c>
    </row>
    <row r="11" spans="1:9" ht="63">
      <c r="A11" s="2" t="s">
        <v>35</v>
      </c>
      <c r="B11" s="2" t="s">
        <v>35</v>
      </c>
      <c r="C11" s="2" t="s">
        <v>35</v>
      </c>
      <c r="D11" s="3" t="s">
        <v>38</v>
      </c>
      <c r="E11" s="2" t="s">
        <v>39</v>
      </c>
      <c r="F11" s="2" t="s">
        <v>40</v>
      </c>
      <c r="G11" s="2" t="s">
        <v>32</v>
      </c>
      <c r="H11" s="2" t="s">
        <v>44</v>
      </c>
      <c r="I11" s="13">
        <v>8</v>
      </c>
    </row>
    <row r="12" spans="1:9" ht="31.5">
      <c r="A12" s="2" t="s">
        <v>28</v>
      </c>
      <c r="B12" s="2" t="s">
        <v>28</v>
      </c>
      <c r="C12" s="2" t="s">
        <v>28</v>
      </c>
      <c r="D12" s="2" t="s">
        <v>27</v>
      </c>
      <c r="E12" s="2" t="s">
        <v>28</v>
      </c>
      <c r="F12" s="2" t="s">
        <v>28</v>
      </c>
      <c r="G12" s="2" t="s">
        <v>29</v>
      </c>
      <c r="H12" s="2" t="s">
        <v>45</v>
      </c>
      <c r="I12" s="13">
        <v>9</v>
      </c>
    </row>
    <row r="13" spans="1:9" ht="47.25">
      <c r="A13" s="2" t="s">
        <v>23</v>
      </c>
      <c r="B13" s="2" t="s">
        <v>23</v>
      </c>
      <c r="C13" s="2" t="s">
        <v>23</v>
      </c>
      <c r="D13" s="4" t="s">
        <v>24</v>
      </c>
      <c r="E13" s="2" t="s">
        <v>25</v>
      </c>
      <c r="F13" s="2" t="s">
        <v>25</v>
      </c>
      <c r="G13" s="2" t="s">
        <v>26</v>
      </c>
      <c r="H13" s="2" t="s">
        <v>46</v>
      </c>
      <c r="I13" s="13">
        <v>10</v>
      </c>
    </row>
    <row r="14" spans="1:9" ht="15.75">
      <c r="A14" s="11">
        <v>0.2</v>
      </c>
      <c r="B14" s="11">
        <v>0.2</v>
      </c>
      <c r="C14" s="11">
        <v>0.16</v>
      </c>
      <c r="D14" s="11">
        <v>0.1</v>
      </c>
      <c r="E14" s="11">
        <v>0.07</v>
      </c>
      <c r="F14" s="11">
        <v>0.07</v>
      </c>
      <c r="G14" s="11">
        <v>0.1</v>
      </c>
      <c r="H14" s="11">
        <v>0.1</v>
      </c>
      <c r="I14" s="12">
        <f>SUM(A14:H14)</f>
        <v>1</v>
      </c>
    </row>
  </sheetData>
  <sheetProtection/>
  <dataValidations count="8">
    <dataValidation type="list" allowBlank="1" sqref="A5">
      <formula1>Rispetto_Regole</formula1>
    </dataValidation>
    <dataValidation type="list" allowBlank="1" sqref="B5">
      <formula1>Rispetto_persone</formula1>
    </dataValidation>
    <dataValidation type="list" allowBlank="1" sqref="C5">
      <formula1>Rispetto_cose</formula1>
    </dataValidation>
    <dataValidation type="list" allowBlank="1" sqref="D5">
      <formula1>Prevvedimenti_disciplinari</formula1>
    </dataValidation>
    <dataValidation type="list" allowBlank="1" sqref="E5">
      <formula1>Impegno</formula1>
    </dataValidation>
    <dataValidation type="list" allowBlank="1" sqref="F5">
      <formula1>Partecipazione</formula1>
    </dataValidation>
    <dataValidation type="list" allowBlank="1" sqref="G5">
      <formula1>Frequenza</formula1>
    </dataValidation>
    <dataValidation type="list" allowBlank="1" sqref="H5">
      <formula1>Puntualita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meginfo</dc:creator>
  <cp:keywords/>
  <dc:description/>
  <cp:lastModifiedBy>user</cp:lastModifiedBy>
  <cp:lastPrinted>2017-02-05T18:03:28Z</cp:lastPrinted>
  <dcterms:created xsi:type="dcterms:W3CDTF">2013-11-09T15:16:24Z</dcterms:created>
  <dcterms:modified xsi:type="dcterms:W3CDTF">2022-12-16T08:30:16Z</dcterms:modified>
  <cp:category/>
  <cp:version/>
  <cp:contentType/>
  <cp:contentStatus/>
</cp:coreProperties>
</file>